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E1ED" lockStructure="1"/>
  <bookViews>
    <workbookView xWindow="120" yWindow="30" windowWidth="9180" windowHeight="6795" firstSheet="11" activeTab="10"/>
  </bookViews>
  <sheets>
    <sheet name="ESTAD045A" sheetId="13" r:id="rId1"/>
    <sheet name="ESTAD065A" sheetId="12" r:id="rId2"/>
    <sheet name="ESTAD075A" sheetId="11" r:id="rId3"/>
    <sheet name="ESTAD086A" sheetId="10" r:id="rId4"/>
    <sheet name="ESTAD096A" sheetId="9" r:id="rId5"/>
    <sheet name="ESTAD106A" sheetId="8" r:id="rId6"/>
    <sheet name="MATEM045A" sheetId="7" r:id="rId7"/>
    <sheet name="MATEM055A" sheetId="6" r:id="rId8"/>
    <sheet name="MATEM065A" sheetId="5" r:id="rId9"/>
    <sheet name="MATEM075A" sheetId="4" r:id="rId10"/>
    <sheet name="MATEM086A" sheetId="1" r:id="rId11"/>
    <sheet name="MATEM096A" sheetId="2" r:id="rId12"/>
    <sheet name="MATEM106A" sheetId="3" r:id="rId13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3" i="3" l="1"/>
  <c r="Z13" i="3"/>
  <c r="Y13" i="3"/>
  <c r="AA2" i="3"/>
  <c r="Z2" i="3"/>
  <c r="Y2" i="3"/>
  <c r="AA12" i="3"/>
  <c r="Z12" i="3"/>
  <c r="Y12" i="3"/>
  <c r="AA11" i="3"/>
  <c r="Z11" i="3"/>
  <c r="Y11" i="3"/>
  <c r="AA10" i="3"/>
  <c r="Z10" i="3"/>
  <c r="Y10" i="3"/>
  <c r="AA9" i="3"/>
  <c r="Z9" i="3"/>
  <c r="Y9" i="3"/>
  <c r="AA8" i="3"/>
  <c r="Z8" i="3"/>
  <c r="Y8" i="3"/>
  <c r="AA7" i="3"/>
  <c r="Z7" i="3"/>
  <c r="Y7" i="3"/>
  <c r="AA6" i="3"/>
  <c r="Z6" i="3"/>
  <c r="Y6" i="3"/>
  <c r="AA5" i="3"/>
  <c r="Z5" i="3"/>
  <c r="Y5" i="3"/>
  <c r="AA4" i="3"/>
  <c r="Z4" i="3"/>
  <c r="Y4" i="3"/>
  <c r="AA3" i="3"/>
  <c r="Z3" i="3"/>
  <c r="Y3" i="3"/>
  <c r="AA11" i="2"/>
  <c r="Z11" i="2"/>
  <c r="Y11" i="2"/>
  <c r="AA2" i="2"/>
  <c r="Z2" i="2"/>
  <c r="Y2" i="2"/>
  <c r="AA10" i="2"/>
  <c r="Z10" i="2"/>
  <c r="Y10" i="2"/>
  <c r="AA9" i="2"/>
  <c r="Z9" i="2"/>
  <c r="Y9" i="2"/>
  <c r="AA8" i="2"/>
  <c r="Z8" i="2"/>
  <c r="Y8" i="2"/>
  <c r="AA7" i="2"/>
  <c r="Z7" i="2"/>
  <c r="Y7" i="2"/>
  <c r="AA6" i="2"/>
  <c r="Z6" i="2"/>
  <c r="Y6" i="2"/>
  <c r="AA5" i="2"/>
  <c r="Z5" i="2"/>
  <c r="Y5" i="2"/>
  <c r="AA4" i="2"/>
  <c r="Z4" i="2"/>
  <c r="Y4" i="2"/>
  <c r="AA3" i="2"/>
  <c r="Z3" i="2"/>
  <c r="Y3" i="2"/>
  <c r="AA9" i="1"/>
  <c r="Z9" i="1"/>
  <c r="Y9" i="1"/>
  <c r="AA2" i="1"/>
  <c r="Z2" i="1"/>
  <c r="Y2" i="1"/>
  <c r="AA8" i="1"/>
  <c r="Z8" i="1"/>
  <c r="Y8" i="1"/>
  <c r="AA7" i="1"/>
  <c r="Z7" i="1"/>
  <c r="Y7" i="1"/>
  <c r="AA6" i="1"/>
  <c r="Z6" i="1"/>
  <c r="Y6" i="1"/>
  <c r="AA5" i="1"/>
  <c r="Z5" i="1"/>
  <c r="Y5" i="1"/>
  <c r="AA4" i="1"/>
  <c r="Z4" i="1"/>
  <c r="Y4" i="1"/>
  <c r="AA3" i="1"/>
  <c r="Z3" i="1"/>
  <c r="Y3" i="1"/>
  <c r="AA17" i="4"/>
  <c r="Z17" i="4"/>
  <c r="Y17" i="4"/>
  <c r="AA2" i="4"/>
  <c r="Z2" i="4"/>
  <c r="Y2" i="4"/>
  <c r="AA16" i="4"/>
  <c r="Z16" i="4"/>
  <c r="Y16" i="4"/>
  <c r="AA15" i="4"/>
  <c r="Z15" i="4"/>
  <c r="Y15" i="4"/>
  <c r="AA14" i="4"/>
  <c r="Z14" i="4"/>
  <c r="Y14" i="4"/>
  <c r="AA13" i="4"/>
  <c r="Z13" i="4"/>
  <c r="Y13" i="4"/>
  <c r="AA12" i="4"/>
  <c r="Z12" i="4"/>
  <c r="Y12" i="4"/>
  <c r="AA11" i="4"/>
  <c r="Z11" i="4"/>
  <c r="Y11" i="4"/>
  <c r="AA10" i="4"/>
  <c r="Z10" i="4"/>
  <c r="Y10" i="4"/>
  <c r="AA9" i="4"/>
  <c r="Z9" i="4"/>
  <c r="Y9" i="4"/>
  <c r="AA8" i="4"/>
  <c r="Z8" i="4"/>
  <c r="Y8" i="4"/>
  <c r="AA7" i="4"/>
  <c r="Z7" i="4"/>
  <c r="Y7" i="4"/>
  <c r="AA6" i="4"/>
  <c r="Z6" i="4"/>
  <c r="Y6" i="4"/>
  <c r="AA5" i="4"/>
  <c r="Z5" i="4"/>
  <c r="Y5" i="4"/>
  <c r="AA4" i="4"/>
  <c r="Z4" i="4"/>
  <c r="Y4" i="4"/>
  <c r="AA3" i="4"/>
  <c r="Z3" i="4"/>
  <c r="Y3" i="4"/>
  <c r="AA23" i="5"/>
  <c r="Z23" i="5"/>
  <c r="Y23" i="5"/>
  <c r="AA2" i="5"/>
  <c r="Z2" i="5"/>
  <c r="Y2" i="5"/>
  <c r="AA22" i="5"/>
  <c r="Z22" i="5"/>
  <c r="Y22" i="5"/>
  <c r="AA21" i="5"/>
  <c r="Z21" i="5"/>
  <c r="Y21" i="5"/>
  <c r="AA20" i="5"/>
  <c r="Z20" i="5"/>
  <c r="Y20" i="5"/>
  <c r="AA19" i="5"/>
  <c r="Z19" i="5"/>
  <c r="Y19" i="5"/>
  <c r="AA18" i="5"/>
  <c r="Z18" i="5"/>
  <c r="Y18" i="5"/>
  <c r="AA17" i="5"/>
  <c r="Z17" i="5"/>
  <c r="Y17" i="5"/>
  <c r="AA16" i="5"/>
  <c r="Z16" i="5"/>
  <c r="Y16" i="5"/>
  <c r="AA15" i="5"/>
  <c r="Z15" i="5"/>
  <c r="Y15" i="5"/>
  <c r="AA14" i="5"/>
  <c r="Z14" i="5"/>
  <c r="Y14" i="5"/>
  <c r="AA13" i="5"/>
  <c r="Z13" i="5"/>
  <c r="Y13" i="5"/>
  <c r="AA12" i="5"/>
  <c r="Z12" i="5"/>
  <c r="Y12" i="5"/>
  <c r="AA11" i="5"/>
  <c r="Z11" i="5"/>
  <c r="Y11" i="5"/>
  <c r="AA10" i="5"/>
  <c r="Z10" i="5"/>
  <c r="Y10" i="5"/>
  <c r="AA9" i="5"/>
  <c r="Z9" i="5"/>
  <c r="Y9" i="5"/>
  <c r="AA8" i="5"/>
  <c r="Z8" i="5"/>
  <c r="Y8" i="5"/>
  <c r="AA7" i="5"/>
  <c r="Z7" i="5"/>
  <c r="Y7" i="5"/>
  <c r="AA6" i="5"/>
  <c r="Z6" i="5"/>
  <c r="Y6" i="5"/>
  <c r="AA5" i="5"/>
  <c r="Z5" i="5"/>
  <c r="Y5" i="5"/>
  <c r="AA4" i="5"/>
  <c r="Z4" i="5"/>
  <c r="Y4" i="5"/>
  <c r="AA3" i="5"/>
  <c r="Z3" i="5"/>
  <c r="Y3" i="5"/>
  <c r="AA6" i="6"/>
  <c r="Z6" i="6"/>
  <c r="Y6" i="6"/>
  <c r="AA2" i="6"/>
  <c r="Z2" i="6"/>
  <c r="Y2" i="6"/>
  <c r="AA5" i="6"/>
  <c r="Z5" i="6"/>
  <c r="Y5" i="6"/>
  <c r="AA4" i="6"/>
  <c r="Z4" i="6"/>
  <c r="Y4" i="6"/>
  <c r="AA3" i="6"/>
  <c r="Z3" i="6"/>
  <c r="Y3" i="6"/>
  <c r="AA6" i="7"/>
  <c r="Z6" i="7"/>
  <c r="Y6" i="7"/>
  <c r="AA2" i="7"/>
  <c r="Z2" i="7"/>
  <c r="Y2" i="7"/>
  <c r="AA5" i="7"/>
  <c r="Z5" i="7"/>
  <c r="Y5" i="7"/>
  <c r="AA4" i="7"/>
  <c r="Z4" i="7"/>
  <c r="Y4" i="7"/>
  <c r="AA3" i="7"/>
  <c r="Z3" i="7"/>
  <c r="Y3" i="7"/>
  <c r="AA13" i="8"/>
  <c r="Z13" i="8"/>
  <c r="Y13" i="8"/>
  <c r="AA2" i="8"/>
  <c r="Z2" i="8"/>
  <c r="Y2" i="8"/>
  <c r="AA12" i="8"/>
  <c r="Z12" i="8"/>
  <c r="Y12" i="8"/>
  <c r="AA11" i="8"/>
  <c r="Z11" i="8"/>
  <c r="Y11" i="8"/>
  <c r="AA10" i="8"/>
  <c r="Z10" i="8"/>
  <c r="Y10" i="8"/>
  <c r="AA9" i="8"/>
  <c r="Z9" i="8"/>
  <c r="Y9" i="8"/>
  <c r="AA8" i="8"/>
  <c r="Z8" i="8"/>
  <c r="Y8" i="8"/>
  <c r="AA7" i="8"/>
  <c r="Z7" i="8"/>
  <c r="Y7" i="8"/>
  <c r="AA6" i="8"/>
  <c r="Z6" i="8"/>
  <c r="Y6" i="8"/>
  <c r="AA5" i="8"/>
  <c r="Z5" i="8"/>
  <c r="Y5" i="8"/>
  <c r="AA4" i="8"/>
  <c r="Z4" i="8"/>
  <c r="Y4" i="8"/>
  <c r="AA3" i="8"/>
  <c r="Z3" i="8"/>
  <c r="Y3" i="8"/>
  <c r="AA11" i="9"/>
  <c r="Z11" i="9"/>
  <c r="Y11" i="9"/>
  <c r="AA2" i="9"/>
  <c r="Z2" i="9"/>
  <c r="Y2" i="9"/>
  <c r="AA10" i="9"/>
  <c r="Z10" i="9"/>
  <c r="Y10" i="9"/>
  <c r="AA9" i="9"/>
  <c r="Z9" i="9"/>
  <c r="Y9" i="9"/>
  <c r="AA8" i="9"/>
  <c r="Z8" i="9"/>
  <c r="Y8" i="9"/>
  <c r="AA7" i="9"/>
  <c r="Z7" i="9"/>
  <c r="Y7" i="9"/>
  <c r="AA6" i="9"/>
  <c r="Z6" i="9"/>
  <c r="Y6" i="9"/>
  <c r="AA5" i="9"/>
  <c r="Z5" i="9"/>
  <c r="Y5" i="9"/>
  <c r="AA4" i="9"/>
  <c r="Z4" i="9"/>
  <c r="Y4" i="9"/>
  <c r="AA3" i="9"/>
  <c r="Z3" i="9"/>
  <c r="Y3" i="9"/>
  <c r="AA9" i="10"/>
  <c r="Z9" i="10"/>
  <c r="Y9" i="10"/>
  <c r="AA2" i="10"/>
  <c r="Z2" i="10"/>
  <c r="Y2" i="10"/>
  <c r="AA8" i="10"/>
  <c r="Z8" i="10"/>
  <c r="Y8" i="10"/>
  <c r="AA7" i="10"/>
  <c r="Z7" i="10"/>
  <c r="Y7" i="10"/>
  <c r="AA6" i="10"/>
  <c r="Z6" i="10"/>
  <c r="Y6" i="10"/>
  <c r="AA5" i="10"/>
  <c r="Z5" i="10"/>
  <c r="Y5" i="10"/>
  <c r="AA4" i="10"/>
  <c r="Z4" i="10"/>
  <c r="Y4" i="10"/>
  <c r="AA3" i="10"/>
  <c r="Z3" i="10"/>
  <c r="Y3" i="10"/>
  <c r="AA17" i="11"/>
  <c r="Z17" i="11"/>
  <c r="Y17" i="11"/>
  <c r="AA2" i="11"/>
  <c r="Z2" i="11"/>
  <c r="Y2" i="11"/>
  <c r="AA16" i="11"/>
  <c r="Z16" i="11"/>
  <c r="Y16" i="11"/>
  <c r="AA15" i="11"/>
  <c r="Z15" i="11"/>
  <c r="Y15" i="11"/>
  <c r="AA14" i="11"/>
  <c r="Z14" i="11"/>
  <c r="Y14" i="11"/>
  <c r="AA13" i="11"/>
  <c r="Z13" i="11"/>
  <c r="Y13" i="11"/>
  <c r="AA12" i="11"/>
  <c r="Z12" i="11"/>
  <c r="Y12" i="11"/>
  <c r="AA11" i="11"/>
  <c r="Z11" i="11"/>
  <c r="Y11" i="11"/>
  <c r="AA10" i="11"/>
  <c r="Z10" i="11"/>
  <c r="Y10" i="11"/>
  <c r="AA9" i="11"/>
  <c r="Z9" i="11"/>
  <c r="Y9" i="11"/>
  <c r="AA8" i="11"/>
  <c r="Z8" i="11"/>
  <c r="Y8" i="11"/>
  <c r="AA7" i="11"/>
  <c r="Z7" i="11"/>
  <c r="Y7" i="11"/>
  <c r="AA6" i="11"/>
  <c r="Z6" i="11"/>
  <c r="Y6" i="11"/>
  <c r="AA5" i="11"/>
  <c r="Z5" i="11"/>
  <c r="Y5" i="11"/>
  <c r="AA4" i="11"/>
  <c r="Z4" i="11"/>
  <c r="Y4" i="11"/>
  <c r="AA3" i="11"/>
  <c r="Z3" i="11"/>
  <c r="Y3" i="11"/>
  <c r="AA23" i="12"/>
  <c r="Z23" i="12"/>
  <c r="Y23" i="12"/>
  <c r="AA2" i="12"/>
  <c r="Z2" i="12"/>
  <c r="Y2" i="12"/>
  <c r="AA22" i="12"/>
  <c r="Z22" i="12"/>
  <c r="Y22" i="12"/>
  <c r="AA21" i="12"/>
  <c r="Z21" i="12"/>
  <c r="Y21" i="12"/>
  <c r="AA20" i="12"/>
  <c r="Z20" i="12"/>
  <c r="Y20" i="12"/>
  <c r="AA19" i="12"/>
  <c r="Z19" i="12"/>
  <c r="Y19" i="12"/>
  <c r="AA18" i="12"/>
  <c r="Z18" i="12"/>
  <c r="Y18" i="12"/>
  <c r="AA17" i="12"/>
  <c r="Z17" i="12"/>
  <c r="Y17" i="12"/>
  <c r="AA16" i="12"/>
  <c r="Z16" i="12"/>
  <c r="Y16" i="12"/>
  <c r="AA15" i="12"/>
  <c r="Z15" i="12"/>
  <c r="Y15" i="12"/>
  <c r="AA14" i="12"/>
  <c r="Z14" i="12"/>
  <c r="Y14" i="12"/>
  <c r="AA13" i="12"/>
  <c r="Z13" i="12"/>
  <c r="Y13" i="12"/>
  <c r="AA12" i="12"/>
  <c r="Z12" i="12"/>
  <c r="Y12" i="12"/>
  <c r="AA11" i="12"/>
  <c r="Z11" i="12"/>
  <c r="Y11" i="12"/>
  <c r="AA10" i="12"/>
  <c r="Z10" i="12"/>
  <c r="Y10" i="12"/>
  <c r="AA9" i="12"/>
  <c r="Z9" i="12"/>
  <c r="Y9" i="12"/>
  <c r="AA8" i="12"/>
  <c r="Z8" i="12"/>
  <c r="Y8" i="12"/>
  <c r="AA7" i="12"/>
  <c r="Z7" i="12"/>
  <c r="Y7" i="12"/>
  <c r="AA6" i="12"/>
  <c r="Z6" i="12"/>
  <c r="Y6" i="12"/>
  <c r="AA5" i="12"/>
  <c r="Z5" i="12"/>
  <c r="Y5" i="12"/>
  <c r="AA4" i="12"/>
  <c r="Z4" i="12"/>
  <c r="Y4" i="12"/>
  <c r="AA3" i="12"/>
  <c r="Z3" i="12"/>
  <c r="Y3" i="12"/>
  <c r="AA6" i="13"/>
  <c r="Z6" i="13"/>
  <c r="Y6" i="13"/>
  <c r="AA2" i="13"/>
  <c r="Z2" i="13"/>
  <c r="Y2" i="13"/>
  <c r="AA5" i="13"/>
  <c r="Z5" i="13"/>
  <c r="Y5" i="13"/>
  <c r="AA4" i="13"/>
  <c r="Z4" i="13"/>
  <c r="Y4" i="13"/>
  <c r="AA3" i="13"/>
  <c r="Z3" i="13"/>
  <c r="Y3" i="13"/>
  <c r="AB3" i="13" l="1"/>
  <c r="D3" i="13" s="1"/>
  <c r="AB4" i="13"/>
  <c r="D4" i="13" s="1"/>
  <c r="AB5" i="13"/>
  <c r="D5" i="13" s="1"/>
  <c r="AB2" i="13"/>
  <c r="AB6" i="13"/>
  <c r="D6" i="13" s="1"/>
  <c r="AB3" i="12"/>
  <c r="D3" i="12" s="1"/>
  <c r="AB4" i="12"/>
  <c r="D4" i="12" s="1"/>
  <c r="AB5" i="12"/>
  <c r="D5" i="12" s="1"/>
  <c r="AB6" i="12"/>
  <c r="D6" i="12" s="1"/>
  <c r="AB7" i="12"/>
  <c r="D7" i="12" s="1"/>
  <c r="AB8" i="12"/>
  <c r="D8" i="12" s="1"/>
  <c r="AB9" i="12"/>
  <c r="D9" i="12" s="1"/>
  <c r="AB10" i="12"/>
  <c r="D10" i="12" s="1"/>
  <c r="AB11" i="12"/>
  <c r="D11" i="12" s="1"/>
  <c r="AB12" i="12"/>
  <c r="D12" i="12" s="1"/>
  <c r="AB13" i="12"/>
  <c r="D13" i="12" s="1"/>
  <c r="AB14" i="12"/>
  <c r="D14" i="12" s="1"/>
  <c r="AB15" i="12"/>
  <c r="D15" i="12" s="1"/>
  <c r="AB16" i="12"/>
  <c r="D16" i="12" s="1"/>
  <c r="AB17" i="12"/>
  <c r="D17" i="12" s="1"/>
  <c r="AB18" i="12"/>
  <c r="D18" i="12" s="1"/>
  <c r="AB19" i="12"/>
  <c r="D19" i="12" s="1"/>
  <c r="AB20" i="12"/>
  <c r="D20" i="12" s="1"/>
  <c r="AB21" i="12"/>
  <c r="D21" i="12" s="1"/>
  <c r="AB22" i="12"/>
  <c r="D22" i="12" s="1"/>
  <c r="AB2" i="12"/>
  <c r="AB23" i="12"/>
  <c r="D23" i="12" s="1"/>
  <c r="AB3" i="11"/>
  <c r="D3" i="11" s="1"/>
  <c r="AB4" i="11"/>
  <c r="D4" i="11" s="1"/>
  <c r="AB5" i="11"/>
  <c r="D5" i="11" s="1"/>
  <c r="AB6" i="11"/>
  <c r="D6" i="11" s="1"/>
  <c r="AB7" i="11"/>
  <c r="D7" i="11" s="1"/>
  <c r="AB8" i="11"/>
  <c r="D8" i="11" s="1"/>
  <c r="AB9" i="11"/>
  <c r="D9" i="11" s="1"/>
  <c r="AB10" i="11"/>
  <c r="D10" i="11" s="1"/>
  <c r="AB11" i="11"/>
  <c r="D11" i="11" s="1"/>
  <c r="AB12" i="11"/>
  <c r="D12" i="11" s="1"/>
  <c r="AB13" i="11"/>
  <c r="D13" i="11" s="1"/>
  <c r="AB14" i="11"/>
  <c r="D14" i="11" s="1"/>
  <c r="AB15" i="11"/>
  <c r="D15" i="11" s="1"/>
  <c r="AB16" i="11"/>
  <c r="D16" i="11" s="1"/>
  <c r="AB2" i="11"/>
  <c r="AB17" i="11"/>
  <c r="D17" i="11" s="1"/>
  <c r="AB3" i="10"/>
  <c r="D3" i="10" s="1"/>
  <c r="AB4" i="10"/>
  <c r="D4" i="10" s="1"/>
  <c r="AB5" i="10"/>
  <c r="D5" i="10" s="1"/>
  <c r="AB6" i="10"/>
  <c r="D6" i="10" s="1"/>
  <c r="AB7" i="10"/>
  <c r="D7" i="10" s="1"/>
  <c r="AB8" i="10"/>
  <c r="D8" i="10" s="1"/>
  <c r="AB2" i="10"/>
  <c r="AB9" i="10"/>
  <c r="D9" i="10" s="1"/>
  <c r="AB3" i="9"/>
  <c r="D3" i="9" s="1"/>
  <c r="AB4" i="9"/>
  <c r="D4" i="9" s="1"/>
  <c r="AB5" i="9"/>
  <c r="D5" i="9" s="1"/>
  <c r="AB6" i="9"/>
  <c r="D6" i="9" s="1"/>
  <c r="AB7" i="9"/>
  <c r="D7" i="9" s="1"/>
  <c r="AB8" i="9"/>
  <c r="D8" i="9" s="1"/>
  <c r="AB9" i="9"/>
  <c r="D9" i="9" s="1"/>
  <c r="AB10" i="9"/>
  <c r="D10" i="9" s="1"/>
  <c r="AB2" i="9"/>
  <c r="AB11" i="9"/>
  <c r="D11" i="9" s="1"/>
  <c r="AB3" i="8"/>
  <c r="D3" i="8" s="1"/>
  <c r="AB4" i="8"/>
  <c r="D4" i="8" s="1"/>
  <c r="AB5" i="8"/>
  <c r="D5" i="8" s="1"/>
  <c r="AB6" i="8"/>
  <c r="D6" i="8" s="1"/>
  <c r="AB7" i="8"/>
  <c r="D7" i="8" s="1"/>
  <c r="AB8" i="8"/>
  <c r="D8" i="8" s="1"/>
  <c r="AB9" i="8"/>
  <c r="D9" i="8" s="1"/>
  <c r="AB10" i="8"/>
  <c r="D10" i="8" s="1"/>
  <c r="AB11" i="8"/>
  <c r="D11" i="8" s="1"/>
  <c r="AB12" i="8"/>
  <c r="D12" i="8" s="1"/>
  <c r="AB2" i="8"/>
  <c r="AB13" i="8"/>
  <c r="D13" i="8" s="1"/>
  <c r="AB3" i="7"/>
  <c r="D3" i="7" s="1"/>
  <c r="AB4" i="7"/>
  <c r="D4" i="7" s="1"/>
  <c r="AB5" i="7"/>
  <c r="D5" i="7" s="1"/>
  <c r="AB2" i="7"/>
  <c r="AB6" i="7"/>
  <c r="D6" i="7" s="1"/>
  <c r="AB3" i="6"/>
  <c r="D3" i="6" s="1"/>
  <c r="AB4" i="6"/>
  <c r="D4" i="6" s="1"/>
  <c r="AB5" i="6"/>
  <c r="D5" i="6" s="1"/>
  <c r="AB2" i="6"/>
  <c r="AB6" i="6"/>
  <c r="D6" i="6" s="1"/>
  <c r="AB3" i="5"/>
  <c r="D3" i="5" s="1"/>
  <c r="AB4" i="5"/>
  <c r="D4" i="5" s="1"/>
  <c r="AB5" i="5"/>
  <c r="D5" i="5" s="1"/>
  <c r="AB6" i="5"/>
  <c r="D6" i="5" s="1"/>
  <c r="AB7" i="5"/>
  <c r="D7" i="5" s="1"/>
  <c r="AB8" i="5"/>
  <c r="D8" i="5" s="1"/>
  <c r="AB9" i="5"/>
  <c r="D9" i="5" s="1"/>
  <c r="AB10" i="5"/>
  <c r="D10" i="5" s="1"/>
  <c r="AB11" i="5"/>
  <c r="D11" i="5" s="1"/>
  <c r="AB12" i="5"/>
  <c r="D12" i="5" s="1"/>
  <c r="AB13" i="5"/>
  <c r="D13" i="5" s="1"/>
  <c r="AB14" i="5"/>
  <c r="D14" i="5" s="1"/>
  <c r="AB15" i="5"/>
  <c r="D15" i="5" s="1"/>
  <c r="AB16" i="5"/>
  <c r="D16" i="5" s="1"/>
  <c r="AB17" i="5"/>
  <c r="D17" i="5" s="1"/>
  <c r="AB18" i="5"/>
  <c r="D18" i="5" s="1"/>
  <c r="AB19" i="5"/>
  <c r="D19" i="5" s="1"/>
  <c r="AB20" i="5"/>
  <c r="D20" i="5" s="1"/>
  <c r="AB21" i="5"/>
  <c r="D21" i="5" s="1"/>
  <c r="AB22" i="5"/>
  <c r="D22" i="5" s="1"/>
  <c r="AB2" i="5"/>
  <c r="AB23" i="5"/>
  <c r="D23" i="5" s="1"/>
  <c r="AB3" i="4"/>
  <c r="D3" i="4" s="1"/>
  <c r="AB4" i="4"/>
  <c r="D4" i="4" s="1"/>
  <c r="AB5" i="4"/>
  <c r="D5" i="4" s="1"/>
  <c r="AB6" i="4"/>
  <c r="D6" i="4" s="1"/>
  <c r="AB7" i="4"/>
  <c r="D7" i="4" s="1"/>
  <c r="AB8" i="4"/>
  <c r="D8" i="4" s="1"/>
  <c r="AB9" i="4"/>
  <c r="D9" i="4" s="1"/>
  <c r="AB10" i="4"/>
  <c r="D10" i="4" s="1"/>
  <c r="AB11" i="4"/>
  <c r="D11" i="4" s="1"/>
  <c r="AB12" i="4"/>
  <c r="D12" i="4" s="1"/>
  <c r="AB13" i="4"/>
  <c r="D13" i="4" s="1"/>
  <c r="AB14" i="4"/>
  <c r="D14" i="4" s="1"/>
  <c r="AB15" i="4"/>
  <c r="D15" i="4" s="1"/>
  <c r="AB16" i="4"/>
  <c r="D16" i="4" s="1"/>
  <c r="AB2" i="4"/>
  <c r="AB17" i="4"/>
  <c r="D17" i="4" s="1"/>
  <c r="AB3" i="1"/>
  <c r="D3" i="1" s="1"/>
  <c r="AB4" i="1"/>
  <c r="D4" i="1" s="1"/>
  <c r="AB5" i="1"/>
  <c r="D5" i="1" s="1"/>
  <c r="AB6" i="1"/>
  <c r="D6" i="1" s="1"/>
  <c r="AB7" i="1"/>
  <c r="D7" i="1" s="1"/>
  <c r="AB8" i="1"/>
  <c r="D8" i="1" s="1"/>
  <c r="AB2" i="1"/>
  <c r="AB9" i="1"/>
  <c r="D9" i="1" s="1"/>
  <c r="AB3" i="2"/>
  <c r="D3" i="2" s="1"/>
  <c r="AB4" i="2"/>
  <c r="D4" i="2" s="1"/>
  <c r="AB5" i="2"/>
  <c r="D5" i="2" s="1"/>
  <c r="AB6" i="2"/>
  <c r="D6" i="2" s="1"/>
  <c r="AB7" i="2"/>
  <c r="D7" i="2" s="1"/>
  <c r="AB8" i="2"/>
  <c r="D8" i="2" s="1"/>
  <c r="AB9" i="2"/>
  <c r="D9" i="2" s="1"/>
  <c r="AB10" i="2"/>
  <c r="D10" i="2" s="1"/>
  <c r="AB2" i="2"/>
  <c r="AB11" i="2"/>
  <c r="D11" i="2" s="1"/>
  <c r="AB3" i="3"/>
  <c r="D3" i="3" s="1"/>
  <c r="AB4" i="3"/>
  <c r="D4" i="3" s="1"/>
  <c r="AB5" i="3"/>
  <c r="D5" i="3" s="1"/>
  <c r="AB6" i="3"/>
  <c r="D6" i="3" s="1"/>
  <c r="AB7" i="3"/>
  <c r="D7" i="3" s="1"/>
  <c r="AB8" i="3"/>
  <c r="D8" i="3" s="1"/>
  <c r="AB9" i="3"/>
  <c r="D9" i="3" s="1"/>
  <c r="AB10" i="3"/>
  <c r="D10" i="3" s="1"/>
  <c r="AB11" i="3"/>
  <c r="D11" i="3" s="1"/>
  <c r="AB12" i="3"/>
  <c r="D12" i="3" s="1"/>
  <c r="AB2" i="3"/>
  <c r="AB13" i="3"/>
  <c r="D13" i="3" s="1"/>
</calcChain>
</file>

<file path=xl/sharedStrings.xml><?xml version="1.0" encoding="utf-8"?>
<sst xmlns="http://schemas.openxmlformats.org/spreadsheetml/2006/main" count="653" uniqueCount="201">
  <si>
    <t>076</t>
  </si>
  <si>
    <t>045A</t>
  </si>
  <si>
    <t>Quinto BACL A</t>
  </si>
  <si>
    <t>ESTAD045A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</si>
  <si>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</si>
  <si>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</si>
  <si>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</si>
  <si>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</si>
  <si>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</si>
  <si>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</si>
  <si>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</si>
  <si>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</si>
  <si>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</si>
  <si>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</si>
  <si>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T11</t>
  </si>
  <si>
    <t>T12</t>
  </si>
  <si>
    <t>Con</t>
  </si>
  <si>
    <t>Ev1</t>
  </si>
  <si>
    <t>Ev2</t>
  </si>
  <si>
    <t>Ev3</t>
  </si>
  <si>
    <t xml:space="preserve">Tot E </t>
  </si>
  <si>
    <t xml:space="preserve">Tot T </t>
  </si>
  <si>
    <t>Tot Ev</t>
  </si>
  <si>
    <t xml:space="preserve"> NOTA </t>
  </si>
  <si>
    <t xml:space="preserve">Estadística Descriptiva </t>
  </si>
  <si>
    <t>P1</t>
  </si>
  <si>
    <t>P2</t>
  </si>
  <si>
    <t>P3</t>
  </si>
  <si>
    <t>P4</t>
  </si>
  <si>
    <t>218100</t>
  </si>
  <si>
    <t>Agustín Angel , Jefferson Estuardo</t>
  </si>
  <si>
    <t>218089</t>
  </si>
  <si>
    <t xml:space="preserve">Pérez García , José David </t>
  </si>
  <si>
    <t>221100</t>
  </si>
  <si>
    <t>Pérez Pérez, Carlos Javier</t>
  </si>
  <si>
    <t>221056</t>
  </si>
  <si>
    <t>Sánchez Ambrocio, Edgar José Carlos</t>
  </si>
  <si>
    <t>065A</t>
  </si>
  <si>
    <t>Quinto BACO A</t>
  </si>
  <si>
    <t>ESTAD065A</t>
  </si>
  <si>
    <t>217169</t>
  </si>
  <si>
    <t xml:space="preserve">Alvarez López, Karen Fabiola </t>
  </si>
  <si>
    <t>218087</t>
  </si>
  <si>
    <t xml:space="preserve">Aquino Flores, Rocio Elizabeth </t>
  </si>
  <si>
    <t>221121</t>
  </si>
  <si>
    <t xml:space="preserve">Chávez Martinez , Melany Johana </t>
  </si>
  <si>
    <t>221097</t>
  </si>
  <si>
    <t>Chinchilla Garcia, José Andres</t>
  </si>
  <si>
    <t>218086</t>
  </si>
  <si>
    <t>Fuentes Ramos, Douglas Alexander</t>
  </si>
  <si>
    <t>221060</t>
  </si>
  <si>
    <t xml:space="preserve">García Elías , Issaias Emmanuel </t>
  </si>
  <si>
    <t>217176</t>
  </si>
  <si>
    <t xml:space="preserve">Gatica Mejia, Darlin Joana Cristina </t>
  </si>
  <si>
    <t>217178</t>
  </si>
  <si>
    <t xml:space="preserve">González Gregorio, Edvin Josúe </t>
  </si>
  <si>
    <t>221029</t>
  </si>
  <si>
    <t>Hernández González , Ismael Abisai</t>
  </si>
  <si>
    <t>218021</t>
  </si>
  <si>
    <t>Landaverry Argueta, Christopher Aaron</t>
  </si>
  <si>
    <t>218106</t>
  </si>
  <si>
    <t>Melendez Pérez, Jefferson Alexander</t>
  </si>
  <si>
    <t>220111</t>
  </si>
  <si>
    <t>Méndez Guzman, Kelly Rubi</t>
  </si>
  <si>
    <t>218023</t>
  </si>
  <si>
    <t>Orellana Pazos , Daniel Alejandro</t>
  </si>
  <si>
    <t>221106</t>
  </si>
  <si>
    <t>Quintanilla Toc , Kevin Ernesto</t>
  </si>
  <si>
    <t>221030</t>
  </si>
  <si>
    <t>Ramirez Morales , Julissa Vitalina</t>
  </si>
  <si>
    <t>217189</t>
  </si>
  <si>
    <t xml:space="preserve">Rodríguez Cortéz, Danilo Emanuel </t>
  </si>
  <si>
    <t>221040</t>
  </si>
  <si>
    <t>Ruiz Aparicio , Christopher Andre</t>
  </si>
  <si>
    <t>221149</t>
  </si>
  <si>
    <t>Sampuel Jordán, Genesis Yazmin</t>
  </si>
  <si>
    <t>222065</t>
  </si>
  <si>
    <t>Tún Barrientos, Antony Javier</t>
  </si>
  <si>
    <t>222069</t>
  </si>
  <si>
    <t>Veliz Castillo , Wilmer Noé de Jesús</t>
  </si>
  <si>
    <t>217194</t>
  </si>
  <si>
    <t>Villatoro Aguilar, Diego Omar</t>
  </si>
  <si>
    <t>075A</t>
  </si>
  <si>
    <t>Quinto BADG A</t>
  </si>
  <si>
    <t>ESTAD075A</t>
  </si>
  <si>
    <t>217168</t>
  </si>
  <si>
    <t>Alfaro Ortiz, Adriana Paola</t>
  </si>
  <si>
    <t>218046</t>
  </si>
  <si>
    <t>Barrera Morales, Ena Raquel</t>
  </si>
  <si>
    <t>221114</t>
  </si>
  <si>
    <t xml:space="preserve">Bernal Rodriguez , Frida Ana Yance </t>
  </si>
  <si>
    <t>221001</t>
  </si>
  <si>
    <t>Castañón del Cid , Aarón Habid</t>
  </si>
  <si>
    <t>221025</t>
  </si>
  <si>
    <t>Chang Díaz , Sofía Fernanda</t>
  </si>
  <si>
    <t>219227</t>
  </si>
  <si>
    <t>Gabriel Reyes, Mayra Jimena</t>
  </si>
  <si>
    <t>221103</t>
  </si>
  <si>
    <t xml:space="preserve">García Morales , Diana Marisol </t>
  </si>
  <si>
    <t>221026</t>
  </si>
  <si>
    <t xml:space="preserve">Godoy , Mia Brigith Abigail </t>
  </si>
  <si>
    <t>221061</t>
  </si>
  <si>
    <t>Gómez Lima, Joseline Nohemi</t>
  </si>
  <si>
    <t>221054</t>
  </si>
  <si>
    <t>González Reynosa, Jefry Alexis</t>
  </si>
  <si>
    <t>221133</t>
  </si>
  <si>
    <t xml:space="preserve">López Guzmán , Yanely Alexandra </t>
  </si>
  <si>
    <t>218052</t>
  </si>
  <si>
    <t xml:space="preserve">Murphy García , Harvey Marco Paolo </t>
  </si>
  <si>
    <t>218067</t>
  </si>
  <si>
    <t>Ortíz Alvarez, Miguel Alejandro</t>
  </si>
  <si>
    <t>221059</t>
  </si>
  <si>
    <t>Raymundo Cruz, Brandon Josue</t>
  </si>
  <si>
    <t>221107</t>
  </si>
  <si>
    <t xml:space="preserve">Sandoval Avila , Elvira Alejandra </t>
  </si>
  <si>
    <t>086A</t>
  </si>
  <si>
    <t>Sexto PCOC A</t>
  </si>
  <si>
    <t>ESTAD086A</t>
  </si>
  <si>
    <t>Estadística Comercial</t>
  </si>
  <si>
    <t>217197</t>
  </si>
  <si>
    <t xml:space="preserve">Barco Pineda,  Katerine Alejandra </t>
  </si>
  <si>
    <t>220170</t>
  </si>
  <si>
    <t>Díaz Sandoval , Geremy Ronaldo</t>
  </si>
  <si>
    <t>220053</t>
  </si>
  <si>
    <t>Fajardo Galdaméz, Randall Agusto</t>
  </si>
  <si>
    <t>220005</t>
  </si>
  <si>
    <t>Gutierrez Estrada , Alejandra Gabriela</t>
  </si>
  <si>
    <t>217451</t>
  </si>
  <si>
    <t xml:space="preserve">Ruano Marroquin, Catherin Vanessa </t>
  </si>
  <si>
    <t>220040</t>
  </si>
  <si>
    <t>Ruano Mazariegos , Dulce María</t>
  </si>
  <si>
    <t>217302</t>
  </si>
  <si>
    <t xml:space="preserve">Xepuxtián Hernández, Dailin Mireya </t>
  </si>
  <si>
    <t>096A</t>
  </si>
  <si>
    <t>Sexto PAE A</t>
  </si>
  <si>
    <t>ESTAD096A</t>
  </si>
  <si>
    <t>Estadística III</t>
  </si>
  <si>
    <t>217199</t>
  </si>
  <si>
    <t xml:space="preserve">Coronado Dieguez,  Edgar Efrain </t>
  </si>
  <si>
    <t>220012</t>
  </si>
  <si>
    <t>Crasborn Aguilar, Mayra Alejandra</t>
  </si>
  <si>
    <t>220017</t>
  </si>
  <si>
    <t>Macario Lemus, Elmer Josue</t>
  </si>
  <si>
    <t>220117</t>
  </si>
  <si>
    <t>Montecinos Lopez, Wendy Xiomara</t>
  </si>
  <si>
    <t>217431</t>
  </si>
  <si>
    <t>Moscoso Morales, Gilary Crishel</t>
  </si>
  <si>
    <t>220106</t>
  </si>
  <si>
    <t>Muñoz Martínez, Esthefany Melissa</t>
  </si>
  <si>
    <t>220102</t>
  </si>
  <si>
    <t>Muralles Franco, Dora Esmeralda</t>
  </si>
  <si>
    <t>217292</t>
  </si>
  <si>
    <t xml:space="preserve">Ramos Funes,  Anderson Fidel </t>
  </si>
  <si>
    <t>220023</t>
  </si>
  <si>
    <t>Sutuj Pascual, Emanuel Alessandro</t>
  </si>
  <si>
    <t>106A</t>
  </si>
  <si>
    <t>Sexto PMP A</t>
  </si>
  <si>
    <t>ESTAD106A</t>
  </si>
  <si>
    <t>220026</t>
  </si>
  <si>
    <t>Aldana Mayen, Lisbeth Nahomy</t>
  </si>
  <si>
    <t>220103</t>
  </si>
  <si>
    <t>Carrera López, Maurycio Alexandro</t>
  </si>
  <si>
    <t>220155</t>
  </si>
  <si>
    <t>de León León , Genesis Abihail</t>
  </si>
  <si>
    <t>219004</t>
  </si>
  <si>
    <t>del Cid Torres, Juleidy Nohemi</t>
  </si>
  <si>
    <t>221101</t>
  </si>
  <si>
    <t xml:space="preserve">López Mayen , Cynthia Fabiola </t>
  </si>
  <si>
    <t>220011</t>
  </si>
  <si>
    <t>López Palma, Gabriela Estefany</t>
  </si>
  <si>
    <t>221068</t>
  </si>
  <si>
    <t>Monteros Fernández , Oscar Eduardo</t>
  </si>
  <si>
    <t>217295</t>
  </si>
  <si>
    <t>Salazar Contreras,  Andrea Yamileth</t>
  </si>
  <si>
    <t>220093</t>
  </si>
  <si>
    <t>Salazar Revolorio, Melany Jasmin</t>
  </si>
  <si>
    <t>218028</t>
  </si>
  <si>
    <t>Tercero Muñoz, Karin Annet</t>
  </si>
  <si>
    <t>217441</t>
  </si>
  <si>
    <t>Toledo Muralles, Limber Vinicio Manassés</t>
  </si>
  <si>
    <t>MATEM045A</t>
  </si>
  <si>
    <t>Matemática V</t>
  </si>
  <si>
    <t>055A</t>
  </si>
  <si>
    <t>Quinto BADC  A</t>
  </si>
  <si>
    <t>MATEM055A</t>
  </si>
  <si>
    <t>221039</t>
  </si>
  <si>
    <t>Carrillo Camas, Sherlin Dallana</t>
  </si>
  <si>
    <t>221124</t>
  </si>
  <si>
    <t xml:space="preserve">Gallo López , Jonathan Donato </t>
  </si>
  <si>
    <t>219219</t>
  </si>
  <si>
    <t>García Godoy , Joshua Yahir</t>
  </si>
  <si>
    <t>221089</t>
  </si>
  <si>
    <t>Rodriguez Juarez, Susana Guadalupe</t>
  </si>
  <si>
    <t>MATEM065A</t>
  </si>
  <si>
    <t>Matemática 5</t>
  </si>
  <si>
    <t>MATEM075A</t>
  </si>
  <si>
    <t>MATEM086A</t>
  </si>
  <si>
    <t>Matemática Financiera III</t>
  </si>
  <si>
    <t>MATEM096A</t>
  </si>
  <si>
    <t>Matemática Financiera</t>
  </si>
  <si>
    <t>MATEM106A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</si>
</sst>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rgb="FF0000FF"/>
      <name val="Tahoma"/>
      <family val="2"/>
    </font>
    <font>
      <b/>
      <sz val="11"/>
      <color rgb="FF008000"/>
      <name val="Tahoma"/>
      <family val="2"/>
    </font>
    <font>
      <b/>
      <sz val="11"/>
      <color rgb="FFFF0000"/>
      <name val="Tahoma"/>
      <family val="2"/>
    </font>
    <font>
      <b/>
      <sz val="11"/>
      <color rgb="FFFFFFFF"/>
      <name val="Tahoma"/>
      <family val="2"/>
    </font>
    <font>
      <b/>
      <sz val="8"/>
      <color rgb="FF0000FF"/>
      <name val="Tahoma"/>
      <family val="2"/>
    </font>
    <font>
      <b/>
      <sz val="11"/>
      <color rgb="FF0000FF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99FF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DEBF7"/>
        <bgColor rgb="FF000000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57171"/>
      </left>
      <right style="thin">
        <color rgb="FF757171"/>
      </right>
      <top style="thin">
        <color rgb="FF757171"/>
      </top>
      <bottom style="thin">
        <color rgb="FF757171"/>
      </bottom>
      <diagonal/>
    </border>
    <border>
      <left/>
      <right style="thin">
        <color rgb="FF757171"/>
      </right>
      <top style="thin">
        <color rgb="FF757171"/>
      </top>
      <bottom style="thin">
        <color rgb="FF757171"/>
      </bottom>
      <diagonal/>
    </border>
    <border>
      <left style="thin">
        <color rgb="FF757171"/>
      </left>
      <right style="thin">
        <color rgb="FF757171"/>
      </right>
      <top/>
      <bottom style="thin">
        <color rgb="FF757171"/>
      </bottom>
      <diagonal/>
    </border>
    <border>
      <left/>
      <right style="thin">
        <color rgb="FF757171"/>
      </right>
      <top/>
      <bottom style="thin">
        <color rgb="FF75717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5" fillId="0" borderId="0" xfId="0" applyFont="1" applyAlignment="1">
      <alignment horizontal="left"/>
    </xf>
    <xf numFmtId="0" fontId="2" fillId="2" borderId="1" xfId="0" applyFont="1" applyFill="1" applyBorder="1" applyAlignment="1" applyProtection="1">
      <alignment horizontal="center"/>
      <protection locked="0"/>
    </xf>
    <xf numFmtId="9" fontId="2" fillId="2" borderId="1" xfId="0" applyNumberFormat="1" applyFont="1" applyFill="1" applyBorder="1" applyAlignment="1" applyProtection="1">
      <alignment horizontal="center"/>
      <protection locked="0"/>
    </xf>
    <xf numFmtId="9" fontId="2" fillId="2" borderId="1" xfId="0" applyNumberFormat="1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7" fillId="0" borderId="1" xfId="0" applyFont="1" applyBorder="1"/>
    <xf numFmtId="0" fontId="6" fillId="3" borderId="1" xfId="0" applyFon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6" borderId="1" xfId="0" applyFill="1" applyBorder="1" applyProtection="1">
      <protection locked="0"/>
    </xf>
    <xf numFmtId="0" fontId="0" fillId="4" borderId="2" xfId="0" applyFill="1" applyBorder="1"/>
    <xf numFmtId="0" fontId="0" fillId="5" borderId="2" xfId="0" applyFill="1" applyBorder="1"/>
    <xf numFmtId="0" fontId="0" fillId="6" borderId="2" xfId="0" applyFill="1" applyBorder="1"/>
    <xf numFmtId="0" fontId="0" fillId="3" borderId="2" xfId="0" applyFill="1" applyBorder="1"/>
    <xf numFmtId="0" fontId="8" fillId="7" borderId="3" xfId="0" applyFont="1" applyFill="1" applyBorder="1" applyProtection="1">
      <protection locked="0"/>
    </xf>
    <xf numFmtId="0" fontId="8" fillId="7" borderId="4" xfId="0" applyFont="1" applyFill="1" applyBorder="1" applyProtection="1">
      <protection locked="0"/>
    </xf>
    <xf numFmtId="0" fontId="8" fillId="7" borderId="5" xfId="0" applyFont="1" applyFill="1" applyBorder="1" applyProtection="1">
      <protection locked="0"/>
    </xf>
    <xf numFmtId="0" fontId="8" fillId="7" borderId="6" xfId="0" applyFont="1" applyFill="1" applyBorder="1" applyProtection="1">
      <protection locked="0"/>
    </xf>
    <xf numFmtId="0" fontId="8" fillId="8" borderId="3" xfId="0" applyFont="1" applyFill="1" applyBorder="1" applyProtection="1">
      <protection locked="0"/>
    </xf>
    <xf numFmtId="0" fontId="8" fillId="8" borderId="5" xfId="0" applyFont="1" applyFill="1" applyBorder="1" applyProtection="1">
      <protection locked="0"/>
    </xf>
    <xf numFmtId="0" fontId="8" fillId="9" borderId="6" xfId="0" applyFont="1" applyFill="1" applyBorder="1" applyProtection="1">
      <protection locked="0"/>
    </xf>
    <xf numFmtId="0" fontId="8" fillId="9" borderId="5" xfId="0" applyFont="1" applyFill="1" applyBorder="1" applyProtection="1">
      <protection locked="0"/>
    </xf>
    <xf numFmtId="0" fontId="8" fillId="7" borderId="0" xfId="0" applyFont="1" applyFill="1" applyProtection="1">
      <protection locked="0"/>
    </xf>
    <xf numFmtId="0" fontId="8" fillId="0" borderId="5" xfId="0" applyFont="1" applyBorder="1" applyProtection="1">
      <protection locked="0"/>
    </xf>
    <xf numFmtId="0" fontId="8" fillId="8" borderId="0" xfId="0" applyFont="1" applyFill="1" applyProtection="1">
      <protection locked="0"/>
    </xf>
    <xf numFmtId="0" fontId="8" fillId="7" borderId="7" xfId="0" applyFont="1" applyFill="1" applyBorder="1" applyProtection="1">
      <protection locked="0"/>
    </xf>
    <xf numFmtId="0" fontId="8" fillId="7" borderId="8" xfId="0" applyFont="1" applyFill="1" applyBorder="1" applyProtection="1">
      <protection locked="0"/>
    </xf>
    <xf numFmtId="0" fontId="8" fillId="7" borderId="9" xfId="0" applyFont="1" applyFill="1" applyBorder="1" applyProtection="1">
      <protection locked="0"/>
    </xf>
    <xf numFmtId="0" fontId="8" fillId="7" borderId="10" xfId="0" applyFont="1" applyFill="1" applyBorder="1" applyProtection="1">
      <protection locked="0"/>
    </xf>
    <xf numFmtId="0" fontId="8" fillId="10" borderId="3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workbookViewId="0">
      <selection activeCell="Y6" sqref="Y6"/>
    </sheetView>
  </sheetViews>
  <sheetFormatPr baseColWidth="10" defaultColWidth="11.42578125" defaultRowHeight="15" x14ac:dyDescent="0.25"/>
  <cols>
    <col min="1" max="2" width="7" bestFit="1" customWidth="1"/>
    <col min="3" max="3" width="33.710937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1</v>
      </c>
      <c r="C1" s="1" t="s">
        <v>2</v>
      </c>
      <c r="D1" s="4" t="s">
        <v>3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</v>
      </c>
      <c r="X2" s="9">
        <v>0.4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29</v>
      </c>
      <c r="B3" s="11">
        <v>1</v>
      </c>
      <c r="C3" s="13" t="s">
        <v>30</v>
      </c>
      <c r="D3" s="14">
        <f>AB3</f>
        <v>80</v>
      </c>
      <c r="E3" s="12"/>
      <c r="F3" s="12"/>
      <c r="G3" s="12"/>
      <c r="I3" s="33">
        <v>10</v>
      </c>
      <c r="J3" s="34">
        <v>7</v>
      </c>
      <c r="K3" s="34">
        <v>7</v>
      </c>
      <c r="L3" s="15">
        <v>10</v>
      </c>
      <c r="M3" s="15">
        <v>8</v>
      </c>
      <c r="N3" s="15"/>
      <c r="O3" s="15"/>
      <c r="P3" s="15"/>
      <c r="Q3" s="16"/>
      <c r="R3" s="16"/>
      <c r="S3" s="16"/>
      <c r="T3" s="16"/>
      <c r="U3" s="16"/>
      <c r="V3" s="26">
        <v>20</v>
      </c>
      <c r="W3" s="17"/>
      <c r="X3" s="17">
        <v>90</v>
      </c>
      <c r="Y3" s="18">
        <f>I3+J3+K3+L3+M3+N3+O3+P3</f>
        <v>42</v>
      </c>
      <c r="Z3" s="19">
        <f>Q3+R3+S3+T3+U3</f>
        <v>0</v>
      </c>
      <c r="AA3" s="20">
        <f>V3*$V$2+W3*$W$2+X3*$X$2</f>
        <v>38</v>
      </c>
      <c r="AB3" s="21">
        <f>IF((AA3+Z3+Y3)&gt;100,"err ",AA3+Z3+Y3)</f>
        <v>80</v>
      </c>
    </row>
    <row r="4" spans="1:28" x14ac:dyDescent="0.25">
      <c r="A4" s="11" t="s">
        <v>31</v>
      </c>
      <c r="B4" s="11">
        <v>2</v>
      </c>
      <c r="C4" s="13" t="s">
        <v>32</v>
      </c>
      <c r="D4" s="14">
        <f>AB4</f>
        <v>73</v>
      </c>
      <c r="E4" s="12"/>
      <c r="F4" s="12"/>
      <c r="G4" s="12"/>
      <c r="I4" s="35">
        <v>0</v>
      </c>
      <c r="J4" s="36">
        <v>7</v>
      </c>
      <c r="K4" s="36">
        <v>7</v>
      </c>
      <c r="L4" s="15">
        <v>8</v>
      </c>
      <c r="M4" s="15">
        <v>9</v>
      </c>
      <c r="N4" s="15"/>
      <c r="O4" s="15"/>
      <c r="P4" s="15"/>
      <c r="Q4" s="16"/>
      <c r="R4" s="16"/>
      <c r="S4" s="16"/>
      <c r="T4" s="16"/>
      <c r="U4" s="16"/>
      <c r="V4" s="27">
        <v>60</v>
      </c>
      <c r="W4" s="17"/>
      <c r="X4" s="17">
        <v>90</v>
      </c>
      <c r="Y4" s="18">
        <f>I4+J4+K4+L4+M4+N4+O4+P4</f>
        <v>31</v>
      </c>
      <c r="Z4" s="19">
        <f>Q4+R4+S4+T4+U4</f>
        <v>0</v>
      </c>
      <c r="AA4" s="20">
        <f>V4*$V$2+W4*$W$2+X4*$X$2</f>
        <v>42</v>
      </c>
      <c r="AB4" s="21">
        <f>IF((AA4+Z4+Y4)&gt;100,"err ",AA4+Z4+Y4)</f>
        <v>73</v>
      </c>
    </row>
    <row r="5" spans="1:28" x14ac:dyDescent="0.25">
      <c r="A5" s="11" t="s">
        <v>33</v>
      </c>
      <c r="B5" s="11">
        <v>3</v>
      </c>
      <c r="C5" s="13" t="s">
        <v>34</v>
      </c>
      <c r="D5" s="14">
        <f>AB5</f>
        <v>93</v>
      </c>
      <c r="E5" s="12"/>
      <c r="F5" s="12"/>
      <c r="G5" s="12"/>
      <c r="I5" s="35">
        <v>10</v>
      </c>
      <c r="J5" s="36">
        <v>8</v>
      </c>
      <c r="K5" s="36">
        <v>10</v>
      </c>
      <c r="L5" s="15">
        <v>10</v>
      </c>
      <c r="M5" s="15">
        <v>10</v>
      </c>
      <c r="N5" s="15"/>
      <c r="O5" s="15"/>
      <c r="P5" s="15"/>
      <c r="Q5" s="16"/>
      <c r="R5" s="16"/>
      <c r="S5" s="16"/>
      <c r="T5" s="16"/>
      <c r="U5" s="16"/>
      <c r="V5" s="27">
        <v>90</v>
      </c>
      <c r="W5" s="17"/>
      <c r="X5" s="17">
        <v>90</v>
      </c>
      <c r="Y5" s="18">
        <f>I5+J5+K5+L5+M5+N5+O5+P5</f>
        <v>48</v>
      </c>
      <c r="Z5" s="19">
        <f>Q5+R5+S5+T5+U5</f>
        <v>0</v>
      </c>
      <c r="AA5" s="20">
        <f>V5*$V$2+W5*$W$2+X5*$X$2</f>
        <v>45</v>
      </c>
      <c r="AB5" s="21">
        <f>IF((AA5+Z5+Y5)&gt;100,"err ",AA5+Z5+Y5)</f>
        <v>93</v>
      </c>
    </row>
    <row r="6" spans="1:28" x14ac:dyDescent="0.25">
      <c r="A6" s="11" t="s">
        <v>35</v>
      </c>
      <c r="B6" s="11">
        <v>4</v>
      </c>
      <c r="C6" s="13" t="s">
        <v>36</v>
      </c>
      <c r="D6" s="14">
        <f>AB6</f>
        <v>67</v>
      </c>
      <c r="E6" s="12"/>
      <c r="F6" s="12"/>
      <c r="G6" s="12"/>
      <c r="I6" s="35">
        <v>10</v>
      </c>
      <c r="J6" s="36">
        <v>8</v>
      </c>
      <c r="K6" s="36">
        <v>10</v>
      </c>
      <c r="L6" s="15">
        <v>0</v>
      </c>
      <c r="M6" s="15">
        <v>0</v>
      </c>
      <c r="N6" s="15"/>
      <c r="O6" s="15"/>
      <c r="P6" s="15"/>
      <c r="Q6" s="16"/>
      <c r="R6" s="16"/>
      <c r="S6" s="16"/>
      <c r="T6" s="16"/>
      <c r="U6" s="16"/>
      <c r="V6" s="27">
        <v>30</v>
      </c>
      <c r="W6" s="17"/>
      <c r="X6" s="17">
        <v>90</v>
      </c>
      <c r="Y6" s="18">
        <f>I6+J6+K6+L6+M6+N6+O6+P6</f>
        <v>28</v>
      </c>
      <c r="Z6" s="19">
        <f>Q6+R6+S6+T6+U6</f>
        <v>0</v>
      </c>
      <c r="AA6" s="20">
        <f>V6*$V$2+W6*$W$2+X6*$X$2</f>
        <v>39</v>
      </c>
      <c r="AB6" s="21">
        <f>IF((AA6+Z6+Y6)&gt;100,"err ",AA6+Z6+Y6)</f>
        <v>67</v>
      </c>
    </row>
  </sheetData>
  <sheetProtection password="E1ED" sheet="1" objects="1" scenarios="1"/>
  <dataValidations count="5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6 W3:X6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workbookViewId="0">
      <selection activeCell="X17" sqref="X17"/>
    </sheetView>
  </sheetViews>
  <sheetFormatPr baseColWidth="10" defaultColWidth="11.42578125" defaultRowHeight="15" x14ac:dyDescent="0.25"/>
  <cols>
    <col min="1" max="2" width="7" bestFit="1" customWidth="1"/>
    <col min="3" max="3" width="33.4257812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82</v>
      </c>
      <c r="C1" s="1" t="s">
        <v>83</v>
      </c>
      <c r="D1" s="4" t="s">
        <v>195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194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</v>
      </c>
      <c r="X2" s="9">
        <v>0.4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85</v>
      </c>
      <c r="B3" s="11">
        <v>1</v>
      </c>
      <c r="C3" s="13" t="s">
        <v>86</v>
      </c>
      <c r="D3" s="14">
        <f t="shared" ref="D3:D17" si="0">AB3</f>
        <v>89</v>
      </c>
      <c r="E3" s="12"/>
      <c r="F3" s="12"/>
      <c r="G3" s="12"/>
      <c r="I3" s="33">
        <v>10</v>
      </c>
      <c r="J3" s="34">
        <v>10</v>
      </c>
      <c r="K3" s="34">
        <v>6</v>
      </c>
      <c r="L3" s="15">
        <v>10</v>
      </c>
      <c r="M3" s="15">
        <v>10</v>
      </c>
      <c r="N3" s="15"/>
      <c r="O3" s="15"/>
      <c r="P3" s="15"/>
      <c r="Q3" s="16"/>
      <c r="R3" s="16"/>
      <c r="S3" s="16"/>
      <c r="T3" s="16"/>
      <c r="U3" s="16"/>
      <c r="V3" s="26">
        <v>70</v>
      </c>
      <c r="W3" s="17"/>
      <c r="X3" s="17">
        <v>90</v>
      </c>
      <c r="Y3" s="18">
        <f t="shared" ref="Y3:Y17" si="1">I3+J3+K3+L3+M3+N3+O3+P3</f>
        <v>46</v>
      </c>
      <c r="Z3" s="19">
        <f t="shared" ref="Z3:Z17" si="2">Q3+R3+S3+T3+U3</f>
        <v>0</v>
      </c>
      <c r="AA3" s="20">
        <f t="shared" ref="AA3:AA17" si="3">V3*$V$2+W3*$W$2+X3*$X$2</f>
        <v>43</v>
      </c>
      <c r="AB3" s="21">
        <f t="shared" ref="AB3:AB17" si="4">IF((AA3+Z3+Y3)&gt;100,"err ",AA3+Z3+Y3)</f>
        <v>89</v>
      </c>
    </row>
    <row r="4" spans="1:28" x14ac:dyDescent="0.25">
      <c r="A4" s="11" t="s">
        <v>87</v>
      </c>
      <c r="B4" s="11">
        <v>2</v>
      </c>
      <c r="C4" s="13" t="s">
        <v>88</v>
      </c>
      <c r="D4" s="14">
        <f t="shared" si="0"/>
        <v>89</v>
      </c>
      <c r="E4" s="12"/>
      <c r="F4" s="12"/>
      <c r="G4" s="12"/>
      <c r="I4" s="35">
        <v>10</v>
      </c>
      <c r="J4" s="36">
        <v>10</v>
      </c>
      <c r="K4" s="36">
        <v>6</v>
      </c>
      <c r="L4" s="15">
        <v>10</v>
      </c>
      <c r="M4" s="15">
        <v>10</v>
      </c>
      <c r="N4" s="15"/>
      <c r="O4" s="15"/>
      <c r="P4" s="15"/>
      <c r="Q4" s="16"/>
      <c r="R4" s="16"/>
      <c r="S4" s="16"/>
      <c r="T4" s="16"/>
      <c r="U4" s="16"/>
      <c r="V4" s="27">
        <v>70</v>
      </c>
      <c r="W4" s="17"/>
      <c r="X4" s="17">
        <v>90</v>
      </c>
      <c r="Y4" s="18">
        <f t="shared" si="1"/>
        <v>46</v>
      </c>
      <c r="Z4" s="19">
        <f t="shared" si="2"/>
        <v>0</v>
      </c>
      <c r="AA4" s="20">
        <f t="shared" si="3"/>
        <v>43</v>
      </c>
      <c r="AB4" s="21">
        <f t="shared" si="4"/>
        <v>89</v>
      </c>
    </row>
    <row r="5" spans="1:28" x14ac:dyDescent="0.25">
      <c r="A5" s="11" t="s">
        <v>89</v>
      </c>
      <c r="B5" s="11">
        <v>3</v>
      </c>
      <c r="C5" s="13" t="s">
        <v>90</v>
      </c>
      <c r="D5" s="14">
        <f t="shared" si="0"/>
        <v>83</v>
      </c>
      <c r="E5" s="12"/>
      <c r="F5" s="12"/>
      <c r="G5" s="12"/>
      <c r="I5" s="35">
        <v>10</v>
      </c>
      <c r="J5" s="36">
        <v>10</v>
      </c>
      <c r="K5" s="36">
        <v>0</v>
      </c>
      <c r="L5" s="15">
        <v>10</v>
      </c>
      <c r="M5" s="15">
        <v>10</v>
      </c>
      <c r="N5" s="15"/>
      <c r="O5" s="15"/>
      <c r="P5" s="15"/>
      <c r="Q5" s="16"/>
      <c r="R5" s="16"/>
      <c r="S5" s="16"/>
      <c r="T5" s="16"/>
      <c r="U5" s="16"/>
      <c r="V5" s="27">
        <v>90</v>
      </c>
      <c r="W5" s="17"/>
      <c r="X5" s="17">
        <v>85</v>
      </c>
      <c r="Y5" s="18">
        <f t="shared" si="1"/>
        <v>40</v>
      </c>
      <c r="Z5" s="19">
        <f t="shared" si="2"/>
        <v>0</v>
      </c>
      <c r="AA5" s="20">
        <f t="shared" si="3"/>
        <v>43</v>
      </c>
      <c r="AB5" s="21">
        <f t="shared" si="4"/>
        <v>83</v>
      </c>
    </row>
    <row r="6" spans="1:28" x14ac:dyDescent="0.25">
      <c r="A6" s="11" t="s">
        <v>91</v>
      </c>
      <c r="B6" s="11">
        <v>4</v>
      </c>
      <c r="C6" s="13" t="s">
        <v>92</v>
      </c>
      <c r="D6" s="14">
        <f t="shared" si="0"/>
        <v>74</v>
      </c>
      <c r="E6" s="12"/>
      <c r="F6" s="12"/>
      <c r="G6" s="12"/>
      <c r="I6" s="35">
        <v>7</v>
      </c>
      <c r="J6" s="36">
        <v>10</v>
      </c>
      <c r="K6" s="36">
        <v>6</v>
      </c>
      <c r="L6" s="15">
        <v>6</v>
      </c>
      <c r="M6" s="15">
        <v>9</v>
      </c>
      <c r="N6" s="15"/>
      <c r="O6" s="15"/>
      <c r="P6" s="15"/>
      <c r="Q6" s="16"/>
      <c r="R6" s="16"/>
      <c r="S6" s="16"/>
      <c r="T6" s="16"/>
      <c r="U6" s="16"/>
      <c r="V6" s="27">
        <v>20</v>
      </c>
      <c r="W6" s="17"/>
      <c r="X6" s="17">
        <v>85</v>
      </c>
      <c r="Y6" s="18">
        <f t="shared" si="1"/>
        <v>38</v>
      </c>
      <c r="Z6" s="19">
        <f t="shared" si="2"/>
        <v>0</v>
      </c>
      <c r="AA6" s="20">
        <f t="shared" si="3"/>
        <v>36</v>
      </c>
      <c r="AB6" s="21">
        <f t="shared" si="4"/>
        <v>74</v>
      </c>
    </row>
    <row r="7" spans="1:28" x14ac:dyDescent="0.25">
      <c r="A7" s="11" t="s">
        <v>93</v>
      </c>
      <c r="B7" s="11">
        <v>5</v>
      </c>
      <c r="C7" s="13" t="s">
        <v>94</v>
      </c>
      <c r="D7" s="14">
        <f t="shared" si="0"/>
        <v>92</v>
      </c>
      <c r="E7" s="12"/>
      <c r="F7" s="12"/>
      <c r="G7" s="12"/>
      <c r="I7" s="35">
        <v>10</v>
      </c>
      <c r="J7" s="36">
        <v>10</v>
      </c>
      <c r="K7" s="36">
        <v>8</v>
      </c>
      <c r="L7" s="15">
        <v>10</v>
      </c>
      <c r="M7" s="15">
        <v>10</v>
      </c>
      <c r="N7" s="15"/>
      <c r="O7" s="15"/>
      <c r="P7" s="15"/>
      <c r="Q7" s="16"/>
      <c r="R7" s="16"/>
      <c r="S7" s="16"/>
      <c r="T7" s="16"/>
      <c r="U7" s="16"/>
      <c r="V7" s="27">
        <v>100</v>
      </c>
      <c r="W7" s="17"/>
      <c r="X7" s="17">
        <v>85</v>
      </c>
      <c r="Y7" s="18">
        <f t="shared" si="1"/>
        <v>48</v>
      </c>
      <c r="Z7" s="19">
        <f t="shared" si="2"/>
        <v>0</v>
      </c>
      <c r="AA7" s="20">
        <f t="shared" si="3"/>
        <v>44</v>
      </c>
      <c r="AB7" s="21">
        <f t="shared" si="4"/>
        <v>92</v>
      </c>
    </row>
    <row r="8" spans="1:28" x14ac:dyDescent="0.25">
      <c r="A8" s="11" t="s">
        <v>95</v>
      </c>
      <c r="B8" s="11">
        <v>6</v>
      </c>
      <c r="C8" s="13" t="s">
        <v>96</v>
      </c>
      <c r="D8" s="14">
        <f t="shared" si="0"/>
        <v>95</v>
      </c>
      <c r="E8" s="12"/>
      <c r="F8" s="12"/>
      <c r="G8" s="12"/>
      <c r="I8" s="35">
        <v>10</v>
      </c>
      <c r="J8" s="36">
        <v>10</v>
      </c>
      <c r="K8" s="36">
        <v>10</v>
      </c>
      <c r="L8" s="15">
        <v>10</v>
      </c>
      <c r="M8" s="15">
        <v>10</v>
      </c>
      <c r="N8" s="15"/>
      <c r="O8" s="15"/>
      <c r="P8" s="15"/>
      <c r="Q8" s="16"/>
      <c r="R8" s="16"/>
      <c r="S8" s="16"/>
      <c r="T8" s="16"/>
      <c r="U8" s="16"/>
      <c r="V8" s="27">
        <v>90</v>
      </c>
      <c r="W8" s="17"/>
      <c r="X8" s="17">
        <v>90</v>
      </c>
      <c r="Y8" s="18">
        <f t="shared" si="1"/>
        <v>50</v>
      </c>
      <c r="Z8" s="19">
        <f t="shared" si="2"/>
        <v>0</v>
      </c>
      <c r="AA8" s="20">
        <f t="shared" si="3"/>
        <v>45</v>
      </c>
      <c r="AB8" s="21">
        <f t="shared" si="4"/>
        <v>95</v>
      </c>
    </row>
    <row r="9" spans="1:28" x14ac:dyDescent="0.25">
      <c r="A9" s="11" t="s">
        <v>97</v>
      </c>
      <c r="B9" s="11">
        <v>7</v>
      </c>
      <c r="C9" s="13" t="s">
        <v>98</v>
      </c>
      <c r="D9" s="14">
        <f t="shared" si="0"/>
        <v>83</v>
      </c>
      <c r="E9" s="12"/>
      <c r="F9" s="12"/>
      <c r="G9" s="12"/>
      <c r="I9" s="35">
        <v>10</v>
      </c>
      <c r="J9" s="36">
        <v>10</v>
      </c>
      <c r="K9" s="36">
        <v>0</v>
      </c>
      <c r="L9" s="15">
        <v>9</v>
      </c>
      <c r="M9" s="15">
        <v>10</v>
      </c>
      <c r="N9" s="15"/>
      <c r="O9" s="15"/>
      <c r="P9" s="15"/>
      <c r="Q9" s="16"/>
      <c r="R9" s="16"/>
      <c r="S9" s="16"/>
      <c r="T9" s="16"/>
      <c r="U9" s="16"/>
      <c r="V9" s="27">
        <v>80</v>
      </c>
      <c r="W9" s="17"/>
      <c r="X9" s="17">
        <v>90</v>
      </c>
      <c r="Y9" s="18">
        <f t="shared" si="1"/>
        <v>39</v>
      </c>
      <c r="Z9" s="19">
        <f t="shared" si="2"/>
        <v>0</v>
      </c>
      <c r="AA9" s="20">
        <f t="shared" si="3"/>
        <v>44</v>
      </c>
      <c r="AB9" s="21">
        <f t="shared" si="4"/>
        <v>83</v>
      </c>
    </row>
    <row r="10" spans="1:28" x14ac:dyDescent="0.25">
      <c r="A10" s="11" t="s">
        <v>99</v>
      </c>
      <c r="B10" s="11">
        <v>8</v>
      </c>
      <c r="C10" s="13" t="s">
        <v>100</v>
      </c>
      <c r="D10" s="14">
        <f t="shared" si="0"/>
        <v>77</v>
      </c>
      <c r="E10" s="12"/>
      <c r="F10" s="12"/>
      <c r="G10" s="12"/>
      <c r="I10" s="35">
        <v>10</v>
      </c>
      <c r="J10" s="36">
        <v>0</v>
      </c>
      <c r="K10" s="36">
        <v>6</v>
      </c>
      <c r="L10" s="15">
        <v>8</v>
      </c>
      <c r="M10" s="15">
        <v>10</v>
      </c>
      <c r="N10" s="15"/>
      <c r="O10" s="15"/>
      <c r="P10" s="15"/>
      <c r="Q10" s="16"/>
      <c r="R10" s="16"/>
      <c r="S10" s="16"/>
      <c r="T10" s="16"/>
      <c r="U10" s="16"/>
      <c r="V10" s="27">
        <v>90</v>
      </c>
      <c r="W10" s="17"/>
      <c r="X10" s="17">
        <v>85</v>
      </c>
      <c r="Y10" s="18">
        <f t="shared" si="1"/>
        <v>34</v>
      </c>
      <c r="Z10" s="19">
        <f t="shared" si="2"/>
        <v>0</v>
      </c>
      <c r="AA10" s="20">
        <f t="shared" si="3"/>
        <v>43</v>
      </c>
      <c r="AB10" s="21">
        <f t="shared" si="4"/>
        <v>77</v>
      </c>
    </row>
    <row r="11" spans="1:28" x14ac:dyDescent="0.25">
      <c r="A11" s="11" t="s">
        <v>101</v>
      </c>
      <c r="B11" s="11">
        <v>9</v>
      </c>
      <c r="C11" s="13" t="s">
        <v>102</v>
      </c>
      <c r="D11" s="14">
        <f t="shared" si="0"/>
        <v>86</v>
      </c>
      <c r="E11" s="12"/>
      <c r="F11" s="12"/>
      <c r="G11" s="12"/>
      <c r="I11" s="35">
        <v>10</v>
      </c>
      <c r="J11" s="36">
        <v>10</v>
      </c>
      <c r="K11" s="36">
        <v>6</v>
      </c>
      <c r="L11" s="15">
        <v>9</v>
      </c>
      <c r="M11" s="15">
        <v>10</v>
      </c>
      <c r="N11" s="15"/>
      <c r="O11" s="15"/>
      <c r="P11" s="15"/>
      <c r="Q11" s="16"/>
      <c r="R11" s="16"/>
      <c r="S11" s="16"/>
      <c r="T11" s="16"/>
      <c r="U11" s="16"/>
      <c r="V11" s="27">
        <v>70</v>
      </c>
      <c r="W11" s="17"/>
      <c r="X11" s="17">
        <v>85</v>
      </c>
      <c r="Y11" s="18">
        <f t="shared" si="1"/>
        <v>45</v>
      </c>
      <c r="Z11" s="19">
        <f t="shared" si="2"/>
        <v>0</v>
      </c>
      <c r="AA11" s="20">
        <f t="shared" si="3"/>
        <v>41</v>
      </c>
      <c r="AB11" s="21">
        <f t="shared" si="4"/>
        <v>86</v>
      </c>
    </row>
    <row r="12" spans="1:28" x14ac:dyDescent="0.25">
      <c r="A12" s="11" t="s">
        <v>103</v>
      </c>
      <c r="B12" s="11">
        <v>10</v>
      </c>
      <c r="C12" s="13" t="s">
        <v>104</v>
      </c>
      <c r="D12" s="14">
        <f t="shared" si="0"/>
        <v>87</v>
      </c>
      <c r="E12" s="12"/>
      <c r="F12" s="12"/>
      <c r="G12" s="12"/>
      <c r="I12" s="35">
        <v>10</v>
      </c>
      <c r="J12" s="36">
        <v>10</v>
      </c>
      <c r="K12" s="36">
        <v>5</v>
      </c>
      <c r="L12" s="15">
        <v>10</v>
      </c>
      <c r="M12" s="15">
        <v>9</v>
      </c>
      <c r="N12" s="15"/>
      <c r="O12" s="15"/>
      <c r="P12" s="15"/>
      <c r="Q12" s="16"/>
      <c r="R12" s="16"/>
      <c r="S12" s="16"/>
      <c r="T12" s="16"/>
      <c r="U12" s="16"/>
      <c r="V12" s="27">
        <v>70</v>
      </c>
      <c r="W12" s="17"/>
      <c r="X12" s="17">
        <v>90</v>
      </c>
      <c r="Y12" s="18">
        <f t="shared" si="1"/>
        <v>44</v>
      </c>
      <c r="Z12" s="19">
        <f t="shared" si="2"/>
        <v>0</v>
      </c>
      <c r="AA12" s="20">
        <f t="shared" si="3"/>
        <v>43</v>
      </c>
      <c r="AB12" s="21">
        <f t="shared" si="4"/>
        <v>87</v>
      </c>
    </row>
    <row r="13" spans="1:28" x14ac:dyDescent="0.25">
      <c r="A13" s="11" t="s">
        <v>105</v>
      </c>
      <c r="B13" s="11">
        <v>11</v>
      </c>
      <c r="C13" s="13" t="s">
        <v>106</v>
      </c>
      <c r="D13" s="14">
        <f t="shared" si="0"/>
        <v>67</v>
      </c>
      <c r="E13" s="12"/>
      <c r="F13" s="12"/>
      <c r="G13" s="12"/>
      <c r="I13" s="35">
        <v>10</v>
      </c>
      <c r="J13" s="36">
        <v>10</v>
      </c>
      <c r="K13" s="36">
        <v>5</v>
      </c>
      <c r="L13" s="15">
        <v>0</v>
      </c>
      <c r="M13" s="15">
        <v>0</v>
      </c>
      <c r="N13" s="15"/>
      <c r="O13" s="15"/>
      <c r="P13" s="15"/>
      <c r="Q13" s="16"/>
      <c r="R13" s="16"/>
      <c r="S13" s="16"/>
      <c r="T13" s="16"/>
      <c r="U13" s="16"/>
      <c r="V13" s="29">
        <v>60</v>
      </c>
      <c r="W13" s="17"/>
      <c r="X13" s="17">
        <v>90</v>
      </c>
      <c r="Y13" s="18">
        <f t="shared" si="1"/>
        <v>25</v>
      </c>
      <c r="Z13" s="19">
        <f t="shared" si="2"/>
        <v>0</v>
      </c>
      <c r="AA13" s="20">
        <f t="shared" si="3"/>
        <v>42</v>
      </c>
      <c r="AB13" s="21">
        <f t="shared" si="4"/>
        <v>67</v>
      </c>
    </row>
    <row r="14" spans="1:28" x14ac:dyDescent="0.25">
      <c r="A14" s="11" t="s">
        <v>107</v>
      </c>
      <c r="B14" s="11">
        <v>12</v>
      </c>
      <c r="C14" s="13" t="s">
        <v>108</v>
      </c>
      <c r="D14" s="14">
        <f t="shared" si="0"/>
        <v>24</v>
      </c>
      <c r="E14" s="12"/>
      <c r="F14" s="12"/>
      <c r="G14" s="12"/>
      <c r="I14" s="35">
        <v>10</v>
      </c>
      <c r="J14" s="36">
        <v>7</v>
      </c>
      <c r="K14" s="36">
        <v>0</v>
      </c>
      <c r="L14" s="15">
        <v>0</v>
      </c>
      <c r="M14" s="15">
        <v>0</v>
      </c>
      <c r="N14" s="15"/>
      <c r="O14" s="15"/>
      <c r="P14" s="15"/>
      <c r="Q14" s="16"/>
      <c r="R14" s="16"/>
      <c r="S14" s="16"/>
      <c r="T14" s="16"/>
      <c r="U14" s="16"/>
      <c r="V14" s="27">
        <v>70</v>
      </c>
      <c r="W14" s="17"/>
      <c r="X14" s="17">
        <v>0</v>
      </c>
      <c r="Y14" s="18">
        <f t="shared" si="1"/>
        <v>17</v>
      </c>
      <c r="Z14" s="19">
        <f t="shared" si="2"/>
        <v>0</v>
      </c>
      <c r="AA14" s="20">
        <f t="shared" si="3"/>
        <v>7</v>
      </c>
      <c r="AB14" s="21">
        <f t="shared" si="4"/>
        <v>24</v>
      </c>
    </row>
    <row r="15" spans="1:28" x14ac:dyDescent="0.25">
      <c r="A15" s="11" t="s">
        <v>109</v>
      </c>
      <c r="B15" s="11">
        <v>13</v>
      </c>
      <c r="C15" s="13" t="s">
        <v>110</v>
      </c>
      <c r="D15" s="14">
        <f t="shared" si="0"/>
        <v>80</v>
      </c>
      <c r="E15" s="12"/>
      <c r="F15" s="12"/>
      <c r="G15" s="12"/>
      <c r="I15" s="35">
        <v>0</v>
      </c>
      <c r="J15" s="36">
        <v>9</v>
      </c>
      <c r="K15" s="36">
        <v>9</v>
      </c>
      <c r="L15" s="15">
        <v>8</v>
      </c>
      <c r="M15" s="15">
        <v>10</v>
      </c>
      <c r="N15" s="15"/>
      <c r="O15" s="15"/>
      <c r="P15" s="15"/>
      <c r="Q15" s="16"/>
      <c r="R15" s="16"/>
      <c r="S15" s="16"/>
      <c r="T15" s="16"/>
      <c r="U15" s="16"/>
      <c r="V15" s="27">
        <v>100</v>
      </c>
      <c r="W15" s="17"/>
      <c r="X15" s="17">
        <v>85</v>
      </c>
      <c r="Y15" s="18">
        <f t="shared" si="1"/>
        <v>36</v>
      </c>
      <c r="Z15" s="19">
        <f t="shared" si="2"/>
        <v>0</v>
      </c>
      <c r="AA15" s="20">
        <f t="shared" si="3"/>
        <v>44</v>
      </c>
      <c r="AB15" s="21">
        <f t="shared" si="4"/>
        <v>80</v>
      </c>
    </row>
    <row r="16" spans="1:28" x14ac:dyDescent="0.25">
      <c r="A16" s="11" t="s">
        <v>111</v>
      </c>
      <c r="B16" s="11">
        <v>14</v>
      </c>
      <c r="C16" s="13" t="s">
        <v>112</v>
      </c>
      <c r="D16" s="14">
        <f t="shared" si="0"/>
        <v>88</v>
      </c>
      <c r="E16" s="12"/>
      <c r="F16" s="12"/>
      <c r="G16" s="12"/>
      <c r="I16" s="35">
        <v>10</v>
      </c>
      <c r="J16" s="36">
        <v>10</v>
      </c>
      <c r="K16" s="36">
        <v>5</v>
      </c>
      <c r="L16" s="15">
        <v>10</v>
      </c>
      <c r="M16" s="15">
        <v>10</v>
      </c>
      <c r="N16" s="15"/>
      <c r="O16" s="15"/>
      <c r="P16" s="15"/>
      <c r="Q16" s="16"/>
      <c r="R16" s="16"/>
      <c r="S16" s="16"/>
      <c r="T16" s="16"/>
      <c r="U16" s="16"/>
      <c r="V16" s="27">
        <v>70</v>
      </c>
      <c r="W16" s="17"/>
      <c r="X16" s="17">
        <v>90</v>
      </c>
      <c r="Y16" s="18">
        <f t="shared" si="1"/>
        <v>45</v>
      </c>
      <c r="Z16" s="19">
        <f t="shared" si="2"/>
        <v>0</v>
      </c>
      <c r="AA16" s="20">
        <f t="shared" si="3"/>
        <v>43</v>
      </c>
      <c r="AB16" s="21">
        <f t="shared" si="4"/>
        <v>88</v>
      </c>
    </row>
    <row r="17" spans="1:28" x14ac:dyDescent="0.25">
      <c r="A17" s="11" t="s">
        <v>113</v>
      </c>
      <c r="B17" s="11">
        <v>15</v>
      </c>
      <c r="C17" s="13" t="s">
        <v>114</v>
      </c>
      <c r="D17" s="14">
        <f t="shared" si="0"/>
        <v>87</v>
      </c>
      <c r="E17" s="12"/>
      <c r="F17" s="12"/>
      <c r="G17" s="12"/>
      <c r="I17" s="35">
        <v>10</v>
      </c>
      <c r="J17" s="36">
        <v>10</v>
      </c>
      <c r="K17" s="36">
        <v>6</v>
      </c>
      <c r="L17" s="15">
        <v>9</v>
      </c>
      <c r="M17" s="15">
        <v>9</v>
      </c>
      <c r="N17" s="15"/>
      <c r="O17" s="15"/>
      <c r="P17" s="15"/>
      <c r="Q17" s="16"/>
      <c r="R17" s="16"/>
      <c r="S17" s="16"/>
      <c r="T17" s="16"/>
      <c r="U17" s="16"/>
      <c r="V17" s="27">
        <v>70</v>
      </c>
      <c r="W17" s="17"/>
      <c r="X17" s="17">
        <v>90</v>
      </c>
      <c r="Y17" s="18">
        <f t="shared" si="1"/>
        <v>44</v>
      </c>
      <c r="Z17" s="19">
        <f t="shared" si="2"/>
        <v>0</v>
      </c>
      <c r="AA17" s="20">
        <f t="shared" si="3"/>
        <v>43</v>
      </c>
      <c r="AB17" s="21">
        <f t="shared" si="4"/>
        <v>87</v>
      </c>
    </row>
  </sheetData>
  <sheetProtection password="E1ED" sheet="1" objects="1" scenarios="1"/>
  <dataValidations count="16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17 W3:X17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  <dataValidation type="whole" allowBlank="1" showInputMessage="1" showErrorMessage="1" errorTitle="Valor fuera de rango" error="Ingrese un valor correcto" sqref="L7:U7">
      <formula1>0</formula1>
      <formula2>L2</formula2>
    </dataValidation>
    <dataValidation type="whole" allowBlank="1" showInputMessage="1" showErrorMessage="1" errorTitle="Valor fuera de rango" error="Ingrese un valor correcto" sqref="L8:U8">
      <formula1>0</formula1>
      <formula2>L2</formula2>
    </dataValidation>
    <dataValidation type="whole" allowBlank="1" showInputMessage="1" showErrorMessage="1" errorTitle="Valor fuera de rango" error="Ingrese un valor correcto" sqref="L9:U9">
      <formula1>0</formula1>
      <formula2>L2</formula2>
    </dataValidation>
    <dataValidation type="whole" allowBlank="1" showInputMessage="1" showErrorMessage="1" errorTitle="Valor fuera de rango" error="Ingrese un valor correcto" sqref="L10:U10">
      <formula1>0</formula1>
      <formula2>L2</formula2>
    </dataValidation>
    <dataValidation type="whole" allowBlank="1" showInputMessage="1" showErrorMessage="1" errorTitle="Valor fuera de rango" error="Ingrese un valor correcto" sqref="L11:U11">
      <formula1>0</formula1>
      <formula2>L2</formula2>
    </dataValidation>
    <dataValidation type="whole" allowBlank="1" showInputMessage="1" showErrorMessage="1" errorTitle="Valor fuera de rango" error="Ingrese un valor correcto" sqref="L12:U12">
      <formula1>0</formula1>
      <formula2>L2</formula2>
    </dataValidation>
    <dataValidation type="whole" allowBlank="1" showInputMessage="1" showErrorMessage="1" errorTitle="Valor fuera de rango" error="Ingrese un valor correcto" sqref="L13:U13">
      <formula1>0</formula1>
      <formula2>L2</formula2>
    </dataValidation>
    <dataValidation type="whole" allowBlank="1" showInputMessage="1" showErrorMessage="1" errorTitle="Valor fuera de rango" error="Ingrese un valor correcto" sqref="L14:U14">
      <formula1>0</formula1>
      <formula2>L2</formula2>
    </dataValidation>
    <dataValidation type="whole" allowBlank="1" showInputMessage="1" showErrorMessage="1" errorTitle="Valor fuera de rango" error="Ingrese un valor correcto" sqref="L15:U15">
      <formula1>0</formula1>
      <formula2>L2</formula2>
    </dataValidation>
    <dataValidation type="whole" allowBlank="1" showInputMessage="1" showErrorMessage="1" errorTitle="Valor fuera de rango" error="Ingrese un valor correcto" sqref="L16:U16">
      <formula1>0</formula1>
      <formula2>L2</formula2>
    </dataValidation>
    <dataValidation type="whole" allowBlank="1" showInputMessage="1" showErrorMessage="1" errorTitle="Valor fuera de rango" error="Ingrese un valor correcto" sqref="L17:U17">
      <formula1>0</formula1>
      <formula2>L2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abSelected="1" workbookViewId="0">
      <selection activeCell="V10" sqref="V10"/>
    </sheetView>
  </sheetViews>
  <sheetFormatPr baseColWidth="10" defaultColWidth="11.42578125" defaultRowHeight="15" x14ac:dyDescent="0.25"/>
  <cols>
    <col min="1" max="2" width="7" bestFit="1" customWidth="1"/>
    <col min="3" max="3" width="34.570312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115</v>
      </c>
      <c r="C1" s="1" t="s">
        <v>116</v>
      </c>
      <c r="D1" s="4" t="s">
        <v>196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197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10</v>
      </c>
      <c r="V2" s="9">
        <v>0.1</v>
      </c>
      <c r="W2" s="9">
        <v>0.4</v>
      </c>
      <c r="X2" s="9">
        <v>0</v>
      </c>
      <c r="Y2" s="10">
        <f>($I$2+$J$2+$K$2+$L$2+$M$2+$N$2+$O$2+$P$2)* 0.01</f>
        <v>0.5</v>
      </c>
      <c r="Z2" s="10">
        <f>($Q$2+$R$2+$S$2+$T$2+$U$2) *0.01</f>
        <v>0.1</v>
      </c>
      <c r="AA2" s="10">
        <f>$V$2+$W$2+$X$2</f>
        <v>0.5</v>
      </c>
      <c r="AB2" s="10" t="str">
        <f>IF((AA2+Z2+Y2)&lt;&gt;100%,"err ",AA2+Z2+Y2)</f>
        <v xml:space="preserve">err </v>
      </c>
    </row>
    <row r="3" spans="1:28" x14ac:dyDescent="0.25">
      <c r="A3" s="11" t="s">
        <v>119</v>
      </c>
      <c r="B3" s="11">
        <v>1</v>
      </c>
      <c r="C3" s="13" t="s">
        <v>120</v>
      </c>
      <c r="D3" s="14">
        <f t="shared" ref="D3:D9" si="0">AB3</f>
        <v>94</v>
      </c>
      <c r="E3" s="12"/>
      <c r="F3" s="12"/>
      <c r="G3" s="12"/>
      <c r="I3" s="33">
        <v>10</v>
      </c>
      <c r="J3" s="34">
        <v>10</v>
      </c>
      <c r="K3" s="34">
        <v>10</v>
      </c>
      <c r="L3" s="15">
        <v>10</v>
      </c>
      <c r="M3" s="15">
        <v>10</v>
      </c>
      <c r="N3" s="15"/>
      <c r="O3" s="15"/>
      <c r="P3" s="15"/>
      <c r="Q3" s="16"/>
      <c r="R3" s="16"/>
      <c r="S3" s="16"/>
      <c r="T3" s="16"/>
      <c r="U3" s="16"/>
      <c r="V3" s="26">
        <v>80</v>
      </c>
      <c r="W3" s="17">
        <v>90</v>
      </c>
      <c r="X3" s="17"/>
      <c r="Y3" s="18">
        <f t="shared" ref="Y3:Y9" si="1">I3+J3+K3+L3+M3+N3+O3+P3</f>
        <v>50</v>
      </c>
      <c r="Z3" s="19">
        <f t="shared" ref="Z3:Z9" si="2">Q3+R3+S3+T3+U3</f>
        <v>0</v>
      </c>
      <c r="AA3" s="20">
        <f t="shared" ref="AA3:AA9" si="3">V3*$V$2+W3*$W$2+X3*$X$2</f>
        <v>44</v>
      </c>
      <c r="AB3" s="21">
        <f t="shared" ref="AB3:AB9" si="4">IF((AA3+Z3+Y3)&gt;100,"err ",AA3+Z3+Y3)</f>
        <v>94</v>
      </c>
    </row>
    <row r="4" spans="1:28" x14ac:dyDescent="0.25">
      <c r="A4" s="11" t="s">
        <v>121</v>
      </c>
      <c r="B4" s="11">
        <v>2</v>
      </c>
      <c r="C4" s="13" t="s">
        <v>122</v>
      </c>
      <c r="D4" s="14">
        <f t="shared" si="0"/>
        <v>84</v>
      </c>
      <c r="E4" s="12"/>
      <c r="F4" s="12"/>
      <c r="G4" s="12"/>
      <c r="I4" s="35">
        <v>7</v>
      </c>
      <c r="J4" s="36">
        <v>9</v>
      </c>
      <c r="K4" s="36">
        <v>8</v>
      </c>
      <c r="L4" s="15">
        <v>7</v>
      </c>
      <c r="M4" s="15">
        <v>7</v>
      </c>
      <c r="N4" s="15"/>
      <c r="O4" s="15"/>
      <c r="P4" s="15"/>
      <c r="Q4" s="16"/>
      <c r="R4" s="16"/>
      <c r="S4" s="16"/>
      <c r="T4" s="16"/>
      <c r="U4" s="16"/>
      <c r="V4" s="27">
        <v>100</v>
      </c>
      <c r="W4" s="17">
        <v>90</v>
      </c>
      <c r="X4" s="17"/>
      <c r="Y4" s="18">
        <f t="shared" si="1"/>
        <v>38</v>
      </c>
      <c r="Z4" s="19">
        <f t="shared" si="2"/>
        <v>0</v>
      </c>
      <c r="AA4" s="20">
        <f t="shared" si="3"/>
        <v>46</v>
      </c>
      <c r="AB4" s="21">
        <f t="shared" si="4"/>
        <v>84</v>
      </c>
    </row>
    <row r="5" spans="1:28" x14ac:dyDescent="0.25">
      <c r="A5" s="11" t="s">
        <v>123</v>
      </c>
      <c r="B5" s="11">
        <v>3</v>
      </c>
      <c r="C5" s="13" t="s">
        <v>124</v>
      </c>
      <c r="D5" s="14">
        <f t="shared" si="0"/>
        <v>94</v>
      </c>
      <c r="E5" s="12"/>
      <c r="F5" s="12"/>
      <c r="G5" s="12"/>
      <c r="I5" s="35">
        <v>10</v>
      </c>
      <c r="J5" s="36">
        <v>10</v>
      </c>
      <c r="K5" s="36">
        <v>10</v>
      </c>
      <c r="L5" s="15">
        <v>10</v>
      </c>
      <c r="M5" s="15">
        <v>10</v>
      </c>
      <c r="N5" s="15"/>
      <c r="O5" s="15"/>
      <c r="P5" s="15"/>
      <c r="Q5" s="16"/>
      <c r="R5" s="16"/>
      <c r="S5" s="16"/>
      <c r="T5" s="16"/>
      <c r="U5" s="16"/>
      <c r="V5" s="27">
        <v>80</v>
      </c>
      <c r="W5" s="17">
        <v>90</v>
      </c>
      <c r="X5" s="17"/>
      <c r="Y5" s="18">
        <f t="shared" si="1"/>
        <v>50</v>
      </c>
      <c r="Z5" s="19">
        <f t="shared" si="2"/>
        <v>0</v>
      </c>
      <c r="AA5" s="20">
        <f t="shared" si="3"/>
        <v>44</v>
      </c>
      <c r="AB5" s="21">
        <f t="shared" si="4"/>
        <v>94</v>
      </c>
    </row>
    <row r="6" spans="1:28" x14ac:dyDescent="0.25">
      <c r="A6" s="11" t="s">
        <v>125</v>
      </c>
      <c r="B6" s="11">
        <v>4</v>
      </c>
      <c r="C6" s="13" t="s">
        <v>126</v>
      </c>
      <c r="D6" s="14">
        <f t="shared" si="0"/>
        <v>67.5</v>
      </c>
      <c r="E6" s="12"/>
      <c r="F6" s="12"/>
      <c r="G6" s="12"/>
      <c r="I6" s="35">
        <v>10</v>
      </c>
      <c r="J6" s="36">
        <v>10</v>
      </c>
      <c r="K6" s="36">
        <v>10</v>
      </c>
      <c r="L6" s="15">
        <v>10</v>
      </c>
      <c r="M6" s="15">
        <v>0</v>
      </c>
      <c r="N6" s="15"/>
      <c r="O6" s="15"/>
      <c r="P6" s="15"/>
      <c r="Q6" s="16"/>
      <c r="R6" s="16"/>
      <c r="S6" s="16"/>
      <c r="T6" s="16"/>
      <c r="U6" s="16"/>
      <c r="V6" s="27">
        <v>75</v>
      </c>
      <c r="W6" s="17">
        <v>50</v>
      </c>
      <c r="X6" s="17"/>
      <c r="Y6" s="18">
        <f t="shared" si="1"/>
        <v>40</v>
      </c>
      <c r="Z6" s="19">
        <f t="shared" si="2"/>
        <v>0</v>
      </c>
      <c r="AA6" s="20">
        <f t="shared" si="3"/>
        <v>27.5</v>
      </c>
      <c r="AB6" s="21">
        <f t="shared" si="4"/>
        <v>67.5</v>
      </c>
    </row>
    <row r="7" spans="1:28" x14ac:dyDescent="0.25">
      <c r="A7" s="11" t="s">
        <v>127</v>
      </c>
      <c r="B7" s="11">
        <v>5</v>
      </c>
      <c r="C7" s="13" t="s">
        <v>128</v>
      </c>
      <c r="D7" s="14">
        <f t="shared" si="0"/>
        <v>68</v>
      </c>
      <c r="E7" s="12"/>
      <c r="F7" s="12"/>
      <c r="G7" s="12"/>
      <c r="I7" s="35">
        <v>0</v>
      </c>
      <c r="J7" s="36">
        <v>10</v>
      </c>
      <c r="K7" s="36">
        <v>0</v>
      </c>
      <c r="L7" s="15">
        <v>9</v>
      </c>
      <c r="M7" s="15">
        <v>10</v>
      </c>
      <c r="N7" s="15"/>
      <c r="O7" s="15"/>
      <c r="P7" s="15"/>
      <c r="Q7" s="16"/>
      <c r="R7" s="16"/>
      <c r="S7" s="16"/>
      <c r="T7" s="16"/>
      <c r="U7" s="16"/>
      <c r="V7" s="31">
        <v>50</v>
      </c>
      <c r="W7" s="17">
        <v>85</v>
      </c>
      <c r="X7" s="17"/>
      <c r="Y7" s="18">
        <f t="shared" si="1"/>
        <v>29</v>
      </c>
      <c r="Z7" s="19">
        <f t="shared" si="2"/>
        <v>0</v>
      </c>
      <c r="AA7" s="20">
        <f t="shared" si="3"/>
        <v>39</v>
      </c>
      <c r="AB7" s="21">
        <f t="shared" si="4"/>
        <v>68</v>
      </c>
    </row>
    <row r="8" spans="1:28" x14ac:dyDescent="0.25">
      <c r="A8" s="11" t="s">
        <v>129</v>
      </c>
      <c r="B8" s="11">
        <v>6</v>
      </c>
      <c r="C8" s="13" t="s">
        <v>130</v>
      </c>
      <c r="D8" s="14">
        <f t="shared" si="0"/>
        <v>91.5</v>
      </c>
      <c r="E8" s="12"/>
      <c r="F8" s="12"/>
      <c r="G8" s="12"/>
      <c r="I8" s="35">
        <v>10</v>
      </c>
      <c r="J8" s="36">
        <v>10</v>
      </c>
      <c r="K8" s="36">
        <v>10</v>
      </c>
      <c r="L8" s="15">
        <v>9</v>
      </c>
      <c r="M8" s="15">
        <v>9</v>
      </c>
      <c r="N8" s="15"/>
      <c r="O8" s="15"/>
      <c r="P8" s="15"/>
      <c r="Q8" s="16"/>
      <c r="R8" s="16"/>
      <c r="S8" s="16"/>
      <c r="T8" s="16"/>
      <c r="U8" s="16"/>
      <c r="V8" s="27">
        <v>75</v>
      </c>
      <c r="W8" s="17">
        <v>90</v>
      </c>
      <c r="X8" s="17"/>
      <c r="Y8" s="18">
        <f t="shared" si="1"/>
        <v>48</v>
      </c>
      <c r="Z8" s="19">
        <f t="shared" si="2"/>
        <v>0</v>
      </c>
      <c r="AA8" s="20">
        <f t="shared" si="3"/>
        <v>43.5</v>
      </c>
      <c r="AB8" s="21">
        <f t="shared" si="4"/>
        <v>91.5</v>
      </c>
    </row>
    <row r="9" spans="1:28" x14ac:dyDescent="0.25">
      <c r="A9" s="11" t="s">
        <v>131</v>
      </c>
      <c r="B9" s="11">
        <v>7</v>
      </c>
      <c r="C9" s="13" t="s">
        <v>132</v>
      </c>
      <c r="D9" s="14">
        <f t="shared" si="0"/>
        <v>94</v>
      </c>
      <c r="E9" s="12"/>
      <c r="F9" s="12"/>
      <c r="G9" s="12"/>
      <c r="I9" s="35">
        <v>10</v>
      </c>
      <c r="J9" s="36">
        <v>10</v>
      </c>
      <c r="K9" s="36">
        <v>10</v>
      </c>
      <c r="L9" s="15">
        <v>10</v>
      </c>
      <c r="M9" s="15">
        <v>10</v>
      </c>
      <c r="N9" s="15"/>
      <c r="O9" s="15"/>
      <c r="P9" s="15"/>
      <c r="Q9" s="16"/>
      <c r="R9" s="16"/>
      <c r="S9" s="16"/>
      <c r="T9" s="16"/>
      <c r="U9" s="16"/>
      <c r="V9" s="27">
        <v>100</v>
      </c>
      <c r="W9" s="17">
        <v>85</v>
      </c>
      <c r="X9" s="17"/>
      <c r="Y9" s="18">
        <f t="shared" si="1"/>
        <v>50</v>
      </c>
      <c r="Z9" s="19">
        <f t="shared" si="2"/>
        <v>0</v>
      </c>
      <c r="AA9" s="20">
        <f t="shared" si="3"/>
        <v>44</v>
      </c>
      <c r="AB9" s="21">
        <f t="shared" si="4"/>
        <v>94</v>
      </c>
    </row>
  </sheetData>
  <sheetProtection password="E1ED" sheet="1" objects="1" scenarios="1"/>
  <dataValidations count="8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9 W3:X9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  <dataValidation type="whole" allowBlank="1" showInputMessage="1" showErrorMessage="1" errorTitle="Valor fuera de rango" error="Ingrese un valor correcto" sqref="L7:U7">
      <formula1>0</formula1>
      <formula2>L2</formula2>
    </dataValidation>
    <dataValidation type="whole" allowBlank="1" showInputMessage="1" showErrorMessage="1" errorTitle="Valor fuera de rango" error="Ingrese un valor correcto" sqref="L8:U8">
      <formula1>0</formula1>
      <formula2>L2</formula2>
    </dataValidation>
    <dataValidation type="whole" allowBlank="1" showInputMessage="1" showErrorMessage="1" errorTitle="Valor fuera de rango" error="Ingrese un valor correcto" sqref="L9:U9">
      <formula1>0</formula1>
      <formula2>L2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workbookViewId="0">
      <selection activeCell="W11" sqref="W11"/>
    </sheetView>
  </sheetViews>
  <sheetFormatPr baseColWidth="10" defaultColWidth="11.42578125" defaultRowHeight="15" x14ac:dyDescent="0.25"/>
  <cols>
    <col min="1" max="2" width="7" bestFit="1" customWidth="1"/>
    <col min="3" max="3" width="32.570312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133</v>
      </c>
      <c r="C1" s="1" t="s">
        <v>134</v>
      </c>
      <c r="D1" s="4" t="s">
        <v>198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199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0.4</v>
      </c>
      <c r="X2" s="9">
        <v>0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137</v>
      </c>
      <c r="B3" s="11">
        <v>1</v>
      </c>
      <c r="C3" s="13" t="s">
        <v>138</v>
      </c>
      <c r="D3" s="14">
        <f t="shared" ref="D3:D11" si="0">AB3</f>
        <v>72</v>
      </c>
      <c r="E3" s="12"/>
      <c r="F3" s="12"/>
      <c r="G3" s="12"/>
      <c r="I3" s="30">
        <v>10</v>
      </c>
      <c r="J3" s="30">
        <v>10</v>
      </c>
      <c r="K3" s="30">
        <v>0</v>
      </c>
      <c r="L3" s="15">
        <v>9</v>
      </c>
      <c r="M3" s="15">
        <v>9</v>
      </c>
      <c r="N3" s="15"/>
      <c r="O3" s="15"/>
      <c r="P3" s="15"/>
      <c r="Q3" s="16"/>
      <c r="R3" s="16"/>
      <c r="S3" s="16"/>
      <c r="T3" s="16"/>
      <c r="U3" s="16"/>
      <c r="V3" s="32">
        <v>0</v>
      </c>
      <c r="W3" s="17">
        <v>85</v>
      </c>
      <c r="X3" s="17"/>
      <c r="Y3" s="18">
        <f t="shared" ref="Y3:Y11" si="1">I3+J3+K3+L3+M3+N3+O3+P3</f>
        <v>38</v>
      </c>
      <c r="Z3" s="19">
        <f t="shared" ref="Z3:Z11" si="2">Q3+R3+S3+T3+U3</f>
        <v>0</v>
      </c>
      <c r="AA3" s="20">
        <f t="shared" ref="AA3:AA11" si="3">V3*$V$2+W3*$W$2+X3*$X$2</f>
        <v>34</v>
      </c>
      <c r="AB3" s="21">
        <f t="shared" ref="AB3:AB11" si="4">IF((AA3+Z3+Y3)&gt;100,"err ",AA3+Z3+Y3)</f>
        <v>72</v>
      </c>
    </row>
    <row r="4" spans="1:28" x14ac:dyDescent="0.25">
      <c r="A4" s="11" t="s">
        <v>139</v>
      </c>
      <c r="B4" s="11">
        <v>2</v>
      </c>
      <c r="C4" s="13" t="s">
        <v>140</v>
      </c>
      <c r="D4" s="14">
        <f t="shared" si="0"/>
        <v>91.5</v>
      </c>
      <c r="E4" s="12"/>
      <c r="F4" s="12"/>
      <c r="G4" s="12"/>
      <c r="I4" s="30">
        <v>10</v>
      </c>
      <c r="J4" s="30">
        <v>10</v>
      </c>
      <c r="K4" s="30">
        <v>8</v>
      </c>
      <c r="L4" s="15">
        <v>10</v>
      </c>
      <c r="M4" s="15">
        <v>10</v>
      </c>
      <c r="N4" s="15"/>
      <c r="O4" s="15"/>
      <c r="P4" s="15"/>
      <c r="Q4" s="16"/>
      <c r="R4" s="16"/>
      <c r="S4" s="16"/>
      <c r="T4" s="16"/>
      <c r="U4" s="16"/>
      <c r="V4" s="32">
        <v>75</v>
      </c>
      <c r="W4" s="17">
        <v>90</v>
      </c>
      <c r="X4" s="17"/>
      <c r="Y4" s="18">
        <f t="shared" si="1"/>
        <v>48</v>
      </c>
      <c r="Z4" s="19">
        <f t="shared" si="2"/>
        <v>0</v>
      </c>
      <c r="AA4" s="20">
        <f t="shared" si="3"/>
        <v>43.5</v>
      </c>
      <c r="AB4" s="21">
        <f t="shared" si="4"/>
        <v>91.5</v>
      </c>
    </row>
    <row r="5" spans="1:28" x14ac:dyDescent="0.25">
      <c r="A5" s="11" t="s">
        <v>141</v>
      </c>
      <c r="B5" s="11">
        <v>3</v>
      </c>
      <c r="C5" s="13" t="s">
        <v>142</v>
      </c>
      <c r="D5" s="14">
        <f t="shared" si="0"/>
        <v>95.5</v>
      </c>
      <c r="E5" s="12"/>
      <c r="F5" s="12"/>
      <c r="G5" s="12"/>
      <c r="I5" s="30">
        <v>10</v>
      </c>
      <c r="J5" s="30">
        <v>10</v>
      </c>
      <c r="K5" s="30">
        <v>8</v>
      </c>
      <c r="L5" s="15">
        <v>10</v>
      </c>
      <c r="M5" s="15">
        <v>10</v>
      </c>
      <c r="N5" s="15"/>
      <c r="O5" s="15"/>
      <c r="P5" s="15"/>
      <c r="Q5" s="16"/>
      <c r="R5" s="16"/>
      <c r="S5" s="16"/>
      <c r="T5" s="16"/>
      <c r="U5" s="16"/>
      <c r="V5" s="32">
        <v>75</v>
      </c>
      <c r="W5" s="17">
        <v>100</v>
      </c>
      <c r="X5" s="17"/>
      <c r="Y5" s="18">
        <f t="shared" si="1"/>
        <v>48</v>
      </c>
      <c r="Z5" s="19">
        <f t="shared" si="2"/>
        <v>0</v>
      </c>
      <c r="AA5" s="20">
        <f t="shared" si="3"/>
        <v>47.5</v>
      </c>
      <c r="AB5" s="21">
        <f t="shared" si="4"/>
        <v>95.5</v>
      </c>
    </row>
    <row r="6" spans="1:28" x14ac:dyDescent="0.25">
      <c r="A6" s="11" t="s">
        <v>143</v>
      </c>
      <c r="B6" s="11">
        <v>4</v>
      </c>
      <c r="C6" s="13" t="s">
        <v>144</v>
      </c>
      <c r="D6" s="14">
        <f t="shared" si="0"/>
        <v>93.5</v>
      </c>
      <c r="E6" s="12"/>
      <c r="F6" s="12"/>
      <c r="G6" s="12"/>
      <c r="I6" s="30">
        <v>10</v>
      </c>
      <c r="J6" s="30">
        <v>10</v>
      </c>
      <c r="K6" s="30">
        <v>10</v>
      </c>
      <c r="L6" s="15">
        <v>10</v>
      </c>
      <c r="M6" s="15">
        <v>10</v>
      </c>
      <c r="N6" s="15"/>
      <c r="O6" s="15"/>
      <c r="P6" s="15"/>
      <c r="Q6" s="16"/>
      <c r="R6" s="16"/>
      <c r="S6" s="16"/>
      <c r="T6" s="16"/>
      <c r="U6" s="16"/>
      <c r="V6" s="32">
        <v>75</v>
      </c>
      <c r="W6" s="17">
        <v>90</v>
      </c>
      <c r="X6" s="17"/>
      <c r="Y6" s="18">
        <f t="shared" si="1"/>
        <v>50</v>
      </c>
      <c r="Z6" s="19">
        <f t="shared" si="2"/>
        <v>0</v>
      </c>
      <c r="AA6" s="20">
        <f t="shared" si="3"/>
        <v>43.5</v>
      </c>
      <c r="AB6" s="21">
        <f t="shared" si="4"/>
        <v>93.5</v>
      </c>
    </row>
    <row r="7" spans="1:28" x14ac:dyDescent="0.25">
      <c r="A7" s="11" t="s">
        <v>145</v>
      </c>
      <c r="B7" s="11">
        <v>5</v>
      </c>
      <c r="C7" s="13" t="s">
        <v>146</v>
      </c>
      <c r="D7" s="14">
        <f t="shared" si="0"/>
        <v>91.5</v>
      </c>
      <c r="E7" s="12"/>
      <c r="F7" s="12"/>
      <c r="G7" s="12"/>
      <c r="I7" s="30">
        <v>10</v>
      </c>
      <c r="J7" s="30">
        <v>10</v>
      </c>
      <c r="K7" s="30">
        <v>8</v>
      </c>
      <c r="L7" s="15">
        <v>10</v>
      </c>
      <c r="M7" s="15">
        <v>10</v>
      </c>
      <c r="N7" s="15"/>
      <c r="O7" s="15"/>
      <c r="P7" s="15"/>
      <c r="Q7" s="16"/>
      <c r="R7" s="16"/>
      <c r="S7" s="16"/>
      <c r="T7" s="16"/>
      <c r="U7" s="16"/>
      <c r="V7" s="32">
        <v>75</v>
      </c>
      <c r="W7" s="17">
        <v>90</v>
      </c>
      <c r="X7" s="17"/>
      <c r="Y7" s="18">
        <f t="shared" si="1"/>
        <v>48</v>
      </c>
      <c r="Z7" s="19">
        <f t="shared" si="2"/>
        <v>0</v>
      </c>
      <c r="AA7" s="20">
        <f t="shared" si="3"/>
        <v>43.5</v>
      </c>
      <c r="AB7" s="21">
        <f t="shared" si="4"/>
        <v>91.5</v>
      </c>
    </row>
    <row r="8" spans="1:28" x14ac:dyDescent="0.25">
      <c r="A8" s="11" t="s">
        <v>147</v>
      </c>
      <c r="B8" s="11">
        <v>6</v>
      </c>
      <c r="C8" s="13" t="s">
        <v>148</v>
      </c>
      <c r="D8" s="14">
        <f t="shared" si="0"/>
        <v>93.5</v>
      </c>
      <c r="E8" s="12"/>
      <c r="F8" s="12"/>
      <c r="G8" s="12"/>
      <c r="I8" s="30">
        <v>10</v>
      </c>
      <c r="J8" s="30">
        <v>10</v>
      </c>
      <c r="K8" s="30">
        <v>10</v>
      </c>
      <c r="L8" s="15">
        <v>10</v>
      </c>
      <c r="M8" s="15">
        <v>10</v>
      </c>
      <c r="N8" s="15"/>
      <c r="O8" s="15"/>
      <c r="P8" s="15"/>
      <c r="Q8" s="16"/>
      <c r="R8" s="16"/>
      <c r="S8" s="16"/>
      <c r="T8" s="16"/>
      <c r="U8" s="16"/>
      <c r="V8" s="32">
        <v>75</v>
      </c>
      <c r="W8" s="17">
        <v>90</v>
      </c>
      <c r="X8" s="17"/>
      <c r="Y8" s="18">
        <f t="shared" si="1"/>
        <v>50</v>
      </c>
      <c r="Z8" s="19">
        <f t="shared" si="2"/>
        <v>0</v>
      </c>
      <c r="AA8" s="20">
        <f t="shared" si="3"/>
        <v>43.5</v>
      </c>
      <c r="AB8" s="21">
        <f t="shared" si="4"/>
        <v>93.5</v>
      </c>
    </row>
    <row r="9" spans="1:28" x14ac:dyDescent="0.25">
      <c r="A9" s="11" t="s">
        <v>149</v>
      </c>
      <c r="B9" s="11">
        <v>7</v>
      </c>
      <c r="C9" s="13" t="s">
        <v>150</v>
      </c>
      <c r="D9" s="14">
        <f t="shared" si="0"/>
        <v>90.5</v>
      </c>
      <c r="E9" s="12"/>
      <c r="F9" s="12"/>
      <c r="G9" s="12"/>
      <c r="I9" s="30">
        <v>10</v>
      </c>
      <c r="J9" s="30">
        <v>10</v>
      </c>
      <c r="K9" s="30">
        <v>8</v>
      </c>
      <c r="L9" s="15">
        <v>10</v>
      </c>
      <c r="M9" s="15">
        <v>9</v>
      </c>
      <c r="N9" s="15"/>
      <c r="O9" s="15"/>
      <c r="P9" s="15"/>
      <c r="Q9" s="16"/>
      <c r="R9" s="16"/>
      <c r="S9" s="16"/>
      <c r="T9" s="16"/>
      <c r="U9" s="16"/>
      <c r="V9" s="32">
        <v>75</v>
      </c>
      <c r="W9" s="17">
        <v>90</v>
      </c>
      <c r="X9" s="17"/>
      <c r="Y9" s="18">
        <f t="shared" si="1"/>
        <v>47</v>
      </c>
      <c r="Z9" s="19">
        <f t="shared" si="2"/>
        <v>0</v>
      </c>
      <c r="AA9" s="20">
        <f t="shared" si="3"/>
        <v>43.5</v>
      </c>
      <c r="AB9" s="21">
        <f t="shared" si="4"/>
        <v>90.5</v>
      </c>
    </row>
    <row r="10" spans="1:28" x14ac:dyDescent="0.25">
      <c r="A10" s="11" t="s">
        <v>151</v>
      </c>
      <c r="B10" s="11">
        <v>8</v>
      </c>
      <c r="C10" s="13" t="s">
        <v>152</v>
      </c>
      <c r="D10" s="14">
        <f t="shared" si="0"/>
        <v>83.5</v>
      </c>
      <c r="E10" s="12"/>
      <c r="F10" s="12"/>
      <c r="G10" s="12"/>
      <c r="I10" s="30">
        <v>10</v>
      </c>
      <c r="J10" s="30">
        <v>10</v>
      </c>
      <c r="K10" s="30">
        <v>10</v>
      </c>
      <c r="L10" s="15">
        <v>9</v>
      </c>
      <c r="M10" s="15">
        <v>9</v>
      </c>
      <c r="N10" s="15"/>
      <c r="O10" s="15"/>
      <c r="P10" s="15"/>
      <c r="Q10" s="16"/>
      <c r="R10" s="16"/>
      <c r="S10" s="16"/>
      <c r="T10" s="16"/>
      <c r="U10" s="16"/>
      <c r="V10" s="32">
        <v>75</v>
      </c>
      <c r="W10" s="17">
        <v>70</v>
      </c>
      <c r="X10" s="17"/>
      <c r="Y10" s="18">
        <f t="shared" si="1"/>
        <v>48</v>
      </c>
      <c r="Z10" s="19">
        <f t="shared" si="2"/>
        <v>0</v>
      </c>
      <c r="AA10" s="20">
        <f t="shared" si="3"/>
        <v>35.5</v>
      </c>
      <c r="AB10" s="21">
        <f t="shared" si="4"/>
        <v>83.5</v>
      </c>
    </row>
    <row r="11" spans="1:28" x14ac:dyDescent="0.25">
      <c r="A11" s="11" t="s">
        <v>153</v>
      </c>
      <c r="B11" s="11">
        <v>9</v>
      </c>
      <c r="C11" s="13" t="s">
        <v>154</v>
      </c>
      <c r="D11" s="14">
        <f t="shared" si="0"/>
        <v>54</v>
      </c>
      <c r="E11" s="12"/>
      <c r="F11" s="12"/>
      <c r="G11" s="12"/>
      <c r="I11" s="30">
        <v>10</v>
      </c>
      <c r="J11" s="30">
        <v>0</v>
      </c>
      <c r="K11" s="30">
        <v>0</v>
      </c>
      <c r="L11" s="15">
        <v>10</v>
      </c>
      <c r="M11" s="15">
        <v>10</v>
      </c>
      <c r="N11" s="15"/>
      <c r="O11" s="15"/>
      <c r="P11" s="15"/>
      <c r="Q11" s="16"/>
      <c r="R11" s="16"/>
      <c r="S11" s="16"/>
      <c r="T11" s="16"/>
      <c r="U11" s="16"/>
      <c r="V11" s="32">
        <v>0</v>
      </c>
      <c r="W11" s="17">
        <v>60</v>
      </c>
      <c r="X11" s="17"/>
      <c r="Y11" s="18">
        <f t="shared" si="1"/>
        <v>30</v>
      </c>
      <c r="Z11" s="19">
        <f t="shared" si="2"/>
        <v>0</v>
      </c>
      <c r="AA11" s="20">
        <f t="shared" si="3"/>
        <v>24</v>
      </c>
      <c r="AB11" s="21">
        <f t="shared" si="4"/>
        <v>54</v>
      </c>
    </row>
  </sheetData>
  <sheetProtection password="E1ED" sheet="1" objects="1" scenarios="1"/>
  <dataValidations count="10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11 W3:X11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  <dataValidation type="whole" allowBlank="1" showInputMessage="1" showErrorMessage="1" errorTitle="Valor fuera de rango" error="Ingrese un valor correcto" sqref="L7:U7">
      <formula1>0</formula1>
      <formula2>L2</formula2>
    </dataValidation>
    <dataValidation type="whole" allowBlank="1" showInputMessage="1" showErrorMessage="1" errorTitle="Valor fuera de rango" error="Ingrese un valor correcto" sqref="L8:U8">
      <formula1>0</formula1>
      <formula2>L2</formula2>
    </dataValidation>
    <dataValidation type="whole" allowBlank="1" showInputMessage="1" showErrorMessage="1" errorTitle="Valor fuera de rango" error="Ingrese un valor correcto" sqref="L9:U9">
      <formula1>0</formula1>
      <formula2>L2</formula2>
    </dataValidation>
    <dataValidation type="whole" allowBlank="1" showInputMessage="1" showErrorMessage="1" errorTitle="Valor fuera de rango" error="Ingrese un valor correcto" sqref="L10:U10">
      <formula1>0</formula1>
      <formula2>L2</formula2>
    </dataValidation>
    <dataValidation type="whole" allowBlank="1" showInputMessage="1" showErrorMessage="1" errorTitle="Valor fuera de rango" error="Ingrese un valor correcto" sqref="L11:U11">
      <formula1>0</formula1>
      <formula2>L2</formula2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selection activeCell="X13" sqref="X13"/>
    </sheetView>
  </sheetViews>
  <sheetFormatPr baseColWidth="10" defaultColWidth="11.42578125" defaultRowHeight="15" x14ac:dyDescent="0.25"/>
  <cols>
    <col min="1" max="2" width="7" bestFit="1" customWidth="1"/>
    <col min="3" max="3" width="38.710937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155</v>
      </c>
      <c r="C1" s="1" t="s">
        <v>156</v>
      </c>
      <c r="D1" s="4" t="s">
        <v>200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197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0.4</v>
      </c>
      <c r="X2" s="9">
        <v>0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158</v>
      </c>
      <c r="B3" s="11">
        <v>1</v>
      </c>
      <c r="C3" s="13" t="s">
        <v>159</v>
      </c>
      <c r="D3" s="14">
        <f t="shared" ref="D3:D13" si="0">AB3</f>
        <v>85.5</v>
      </c>
      <c r="E3" s="12"/>
      <c r="F3" s="12"/>
      <c r="G3" s="12"/>
      <c r="I3" s="30">
        <v>10</v>
      </c>
      <c r="J3" s="30">
        <v>10</v>
      </c>
      <c r="K3" s="30">
        <v>8</v>
      </c>
      <c r="L3" s="15">
        <v>10</v>
      </c>
      <c r="M3" s="15">
        <v>10</v>
      </c>
      <c r="N3" s="15"/>
      <c r="O3" s="15"/>
      <c r="P3" s="15"/>
      <c r="Q3" s="16"/>
      <c r="R3" s="16"/>
      <c r="S3" s="16"/>
      <c r="T3" s="16"/>
      <c r="U3" s="16"/>
      <c r="V3" s="32">
        <v>75</v>
      </c>
      <c r="W3" s="17">
        <v>75</v>
      </c>
      <c r="X3" s="17"/>
      <c r="Y3" s="18">
        <f t="shared" ref="Y3:Y13" si="1">I3+J3+K3+L3+M3+N3+O3+P3</f>
        <v>48</v>
      </c>
      <c r="Z3" s="19">
        <f t="shared" ref="Z3:Z13" si="2">Q3+R3+S3+T3+U3</f>
        <v>0</v>
      </c>
      <c r="AA3" s="20">
        <f t="shared" ref="AA3:AA13" si="3">V3*$V$2+W3*$W$2+X3*$X$2</f>
        <v>37.5</v>
      </c>
      <c r="AB3" s="21">
        <f t="shared" ref="AB3:AB13" si="4">IF((AA3+Z3+Y3)&gt;100,"err ",AA3+Z3+Y3)</f>
        <v>85.5</v>
      </c>
    </row>
    <row r="4" spans="1:28" x14ac:dyDescent="0.25">
      <c r="A4" s="11" t="s">
        <v>160</v>
      </c>
      <c r="B4" s="11">
        <v>2</v>
      </c>
      <c r="C4" s="13" t="s">
        <v>161</v>
      </c>
      <c r="D4" s="14">
        <f t="shared" si="0"/>
        <v>93.5</v>
      </c>
      <c r="E4" s="12"/>
      <c r="F4" s="12"/>
      <c r="G4" s="12"/>
      <c r="I4" s="30">
        <v>10</v>
      </c>
      <c r="J4" s="30">
        <v>10</v>
      </c>
      <c r="K4" s="30">
        <v>10</v>
      </c>
      <c r="L4" s="15">
        <v>10</v>
      </c>
      <c r="M4" s="15">
        <v>10</v>
      </c>
      <c r="N4" s="15"/>
      <c r="O4" s="15"/>
      <c r="P4" s="15"/>
      <c r="Q4" s="16"/>
      <c r="R4" s="16"/>
      <c r="S4" s="16"/>
      <c r="T4" s="16"/>
      <c r="U4" s="16"/>
      <c r="V4" s="32">
        <v>75</v>
      </c>
      <c r="W4" s="17">
        <v>90</v>
      </c>
      <c r="X4" s="17"/>
      <c r="Y4" s="18">
        <f t="shared" si="1"/>
        <v>50</v>
      </c>
      <c r="Z4" s="19">
        <f t="shared" si="2"/>
        <v>0</v>
      </c>
      <c r="AA4" s="20">
        <f t="shared" si="3"/>
        <v>43.5</v>
      </c>
      <c r="AB4" s="21">
        <f t="shared" si="4"/>
        <v>93.5</v>
      </c>
    </row>
    <row r="5" spans="1:28" x14ac:dyDescent="0.25">
      <c r="A5" s="11" t="s">
        <v>162</v>
      </c>
      <c r="B5" s="11">
        <v>3</v>
      </c>
      <c r="C5" s="13" t="s">
        <v>163</v>
      </c>
      <c r="D5" s="14">
        <f t="shared" si="0"/>
        <v>96</v>
      </c>
      <c r="E5" s="12"/>
      <c r="F5" s="12"/>
      <c r="G5" s="12"/>
      <c r="I5" s="30">
        <v>10</v>
      </c>
      <c r="J5" s="30">
        <v>10</v>
      </c>
      <c r="K5" s="30">
        <v>10</v>
      </c>
      <c r="L5" s="15">
        <v>10</v>
      </c>
      <c r="M5" s="15">
        <v>10</v>
      </c>
      <c r="N5" s="15"/>
      <c r="O5" s="15"/>
      <c r="P5" s="15"/>
      <c r="Q5" s="16"/>
      <c r="R5" s="16"/>
      <c r="S5" s="16"/>
      <c r="T5" s="16"/>
      <c r="U5" s="16"/>
      <c r="V5" s="32">
        <v>100</v>
      </c>
      <c r="W5" s="17">
        <v>90</v>
      </c>
      <c r="X5" s="17"/>
      <c r="Y5" s="18">
        <f t="shared" si="1"/>
        <v>50</v>
      </c>
      <c r="Z5" s="19">
        <f t="shared" si="2"/>
        <v>0</v>
      </c>
      <c r="AA5" s="20">
        <f t="shared" si="3"/>
        <v>46</v>
      </c>
      <c r="AB5" s="21">
        <f t="shared" si="4"/>
        <v>96</v>
      </c>
    </row>
    <row r="6" spans="1:28" x14ac:dyDescent="0.25">
      <c r="A6" s="11" t="s">
        <v>164</v>
      </c>
      <c r="B6" s="11">
        <v>4</v>
      </c>
      <c r="C6" s="13" t="s">
        <v>165</v>
      </c>
      <c r="D6" s="14">
        <f t="shared" si="0"/>
        <v>67.5</v>
      </c>
      <c r="E6" s="12"/>
      <c r="F6" s="12"/>
      <c r="G6" s="12"/>
      <c r="I6" s="30">
        <v>10</v>
      </c>
      <c r="J6" s="30">
        <v>10</v>
      </c>
      <c r="K6" s="30">
        <v>8</v>
      </c>
      <c r="L6" s="15">
        <v>0</v>
      </c>
      <c r="M6" s="15">
        <v>0</v>
      </c>
      <c r="N6" s="15"/>
      <c r="O6" s="15"/>
      <c r="P6" s="15"/>
      <c r="Q6" s="16"/>
      <c r="R6" s="16"/>
      <c r="S6" s="16"/>
      <c r="T6" s="16"/>
      <c r="U6" s="16"/>
      <c r="V6" s="32">
        <v>75</v>
      </c>
      <c r="W6" s="17">
        <v>80</v>
      </c>
      <c r="X6" s="17"/>
      <c r="Y6" s="18">
        <f t="shared" si="1"/>
        <v>28</v>
      </c>
      <c r="Z6" s="19">
        <f t="shared" si="2"/>
        <v>0</v>
      </c>
      <c r="AA6" s="20">
        <f t="shared" si="3"/>
        <v>39.5</v>
      </c>
      <c r="AB6" s="21">
        <f t="shared" si="4"/>
        <v>67.5</v>
      </c>
    </row>
    <row r="7" spans="1:28" x14ac:dyDescent="0.25">
      <c r="A7" s="11" t="s">
        <v>166</v>
      </c>
      <c r="B7" s="11">
        <v>5</v>
      </c>
      <c r="C7" s="13" t="s">
        <v>167</v>
      </c>
      <c r="D7" s="14">
        <f t="shared" si="0"/>
        <v>87.5</v>
      </c>
      <c r="E7" s="12"/>
      <c r="F7" s="12"/>
      <c r="G7" s="12"/>
      <c r="I7" s="30">
        <v>10</v>
      </c>
      <c r="J7" s="30">
        <v>10</v>
      </c>
      <c r="K7" s="30">
        <v>7</v>
      </c>
      <c r="L7" s="15">
        <v>10</v>
      </c>
      <c r="M7" s="15">
        <v>9</v>
      </c>
      <c r="N7" s="15"/>
      <c r="O7" s="15"/>
      <c r="P7" s="15"/>
      <c r="Q7" s="16"/>
      <c r="R7" s="16"/>
      <c r="S7" s="16"/>
      <c r="T7" s="16"/>
      <c r="U7" s="16"/>
      <c r="V7" s="32">
        <v>75</v>
      </c>
      <c r="W7" s="17">
        <v>85</v>
      </c>
      <c r="X7" s="17"/>
      <c r="Y7" s="18">
        <f t="shared" si="1"/>
        <v>46</v>
      </c>
      <c r="Z7" s="19">
        <f t="shared" si="2"/>
        <v>0</v>
      </c>
      <c r="AA7" s="20">
        <f t="shared" si="3"/>
        <v>41.5</v>
      </c>
      <c r="AB7" s="21">
        <f t="shared" si="4"/>
        <v>87.5</v>
      </c>
    </row>
    <row r="8" spans="1:28" x14ac:dyDescent="0.25">
      <c r="A8" s="11" t="s">
        <v>168</v>
      </c>
      <c r="B8" s="11">
        <v>6</v>
      </c>
      <c r="C8" s="13" t="s">
        <v>169</v>
      </c>
      <c r="D8" s="14">
        <f t="shared" si="0"/>
        <v>87.5</v>
      </c>
      <c r="E8" s="12"/>
      <c r="F8" s="12"/>
      <c r="G8" s="12"/>
      <c r="I8" s="30">
        <v>10</v>
      </c>
      <c r="J8" s="30">
        <v>10</v>
      </c>
      <c r="K8" s="30">
        <v>10</v>
      </c>
      <c r="L8" s="15">
        <v>10</v>
      </c>
      <c r="M8" s="15">
        <v>10</v>
      </c>
      <c r="N8" s="15"/>
      <c r="O8" s="15"/>
      <c r="P8" s="15"/>
      <c r="Q8" s="16"/>
      <c r="R8" s="16"/>
      <c r="S8" s="16"/>
      <c r="T8" s="16"/>
      <c r="U8" s="16"/>
      <c r="V8" s="32">
        <v>75</v>
      </c>
      <c r="W8" s="17">
        <v>75</v>
      </c>
      <c r="X8" s="17"/>
      <c r="Y8" s="18">
        <f t="shared" si="1"/>
        <v>50</v>
      </c>
      <c r="Z8" s="19">
        <f t="shared" si="2"/>
        <v>0</v>
      </c>
      <c r="AA8" s="20">
        <f t="shared" si="3"/>
        <v>37.5</v>
      </c>
      <c r="AB8" s="21">
        <f t="shared" si="4"/>
        <v>87.5</v>
      </c>
    </row>
    <row r="9" spans="1:28" x14ac:dyDescent="0.25">
      <c r="A9" s="11" t="s">
        <v>170</v>
      </c>
      <c r="B9" s="11">
        <v>7</v>
      </c>
      <c r="C9" s="13" t="s">
        <v>171</v>
      </c>
      <c r="D9" s="14">
        <f t="shared" si="0"/>
        <v>17.5</v>
      </c>
      <c r="E9" s="12"/>
      <c r="F9" s="12"/>
      <c r="G9" s="12"/>
      <c r="I9" s="30">
        <v>10</v>
      </c>
      <c r="J9" s="30">
        <v>0</v>
      </c>
      <c r="K9" s="30">
        <v>0</v>
      </c>
      <c r="L9" s="15">
        <v>0</v>
      </c>
      <c r="M9" s="15">
        <v>0</v>
      </c>
      <c r="N9" s="15"/>
      <c r="O9" s="15"/>
      <c r="P9" s="15"/>
      <c r="Q9" s="16"/>
      <c r="R9" s="16"/>
      <c r="S9" s="16"/>
      <c r="T9" s="16"/>
      <c r="U9" s="16"/>
      <c r="V9" s="32">
        <v>75</v>
      </c>
      <c r="W9" s="17">
        <v>0</v>
      </c>
      <c r="X9" s="17"/>
      <c r="Y9" s="18">
        <f t="shared" si="1"/>
        <v>10</v>
      </c>
      <c r="Z9" s="19">
        <f t="shared" si="2"/>
        <v>0</v>
      </c>
      <c r="AA9" s="20">
        <f t="shared" si="3"/>
        <v>7.5</v>
      </c>
      <c r="AB9" s="21">
        <f t="shared" si="4"/>
        <v>17.5</v>
      </c>
    </row>
    <row r="10" spans="1:28" x14ac:dyDescent="0.25">
      <c r="A10" s="11" t="s">
        <v>172</v>
      </c>
      <c r="B10" s="11">
        <v>8</v>
      </c>
      <c r="C10" s="13" t="s">
        <v>173</v>
      </c>
      <c r="D10" s="14">
        <f t="shared" si="0"/>
        <v>87.5</v>
      </c>
      <c r="E10" s="12"/>
      <c r="F10" s="12"/>
      <c r="G10" s="12"/>
      <c r="I10" s="30">
        <v>10</v>
      </c>
      <c r="J10" s="30">
        <v>10</v>
      </c>
      <c r="K10" s="30">
        <v>7</v>
      </c>
      <c r="L10" s="15">
        <v>10</v>
      </c>
      <c r="M10" s="15">
        <v>9</v>
      </c>
      <c r="N10" s="15"/>
      <c r="O10" s="15"/>
      <c r="P10" s="15"/>
      <c r="Q10" s="16"/>
      <c r="R10" s="16"/>
      <c r="S10" s="16"/>
      <c r="T10" s="16"/>
      <c r="U10" s="16"/>
      <c r="V10" s="32">
        <v>75</v>
      </c>
      <c r="W10" s="17">
        <v>85</v>
      </c>
      <c r="X10" s="17"/>
      <c r="Y10" s="18">
        <f t="shared" si="1"/>
        <v>46</v>
      </c>
      <c r="Z10" s="19">
        <f t="shared" si="2"/>
        <v>0</v>
      </c>
      <c r="AA10" s="20">
        <f t="shared" si="3"/>
        <v>41.5</v>
      </c>
      <c r="AB10" s="21">
        <f t="shared" si="4"/>
        <v>87.5</v>
      </c>
    </row>
    <row r="11" spans="1:28" x14ac:dyDescent="0.25">
      <c r="A11" s="11" t="s">
        <v>174</v>
      </c>
      <c r="B11" s="11">
        <v>9</v>
      </c>
      <c r="C11" s="13" t="s">
        <v>175</v>
      </c>
      <c r="D11" s="14">
        <f t="shared" si="0"/>
        <v>94</v>
      </c>
      <c r="E11" s="12"/>
      <c r="F11" s="12"/>
      <c r="G11" s="12"/>
      <c r="I11" s="30">
        <v>10</v>
      </c>
      <c r="J11" s="30">
        <v>10</v>
      </c>
      <c r="K11" s="30">
        <v>10</v>
      </c>
      <c r="L11" s="15">
        <v>10</v>
      </c>
      <c r="M11" s="15">
        <v>10</v>
      </c>
      <c r="N11" s="15"/>
      <c r="O11" s="15"/>
      <c r="P11" s="15"/>
      <c r="Q11" s="16"/>
      <c r="R11" s="16"/>
      <c r="S11" s="16"/>
      <c r="T11" s="16"/>
      <c r="U11" s="16"/>
      <c r="V11" s="32">
        <v>100</v>
      </c>
      <c r="W11" s="17">
        <v>85</v>
      </c>
      <c r="X11" s="17"/>
      <c r="Y11" s="18">
        <f t="shared" si="1"/>
        <v>50</v>
      </c>
      <c r="Z11" s="19">
        <f t="shared" si="2"/>
        <v>0</v>
      </c>
      <c r="AA11" s="20">
        <f t="shared" si="3"/>
        <v>44</v>
      </c>
      <c r="AB11" s="21">
        <f t="shared" si="4"/>
        <v>94</v>
      </c>
    </row>
    <row r="12" spans="1:28" x14ac:dyDescent="0.25">
      <c r="A12" s="11" t="s">
        <v>176</v>
      </c>
      <c r="B12" s="11">
        <v>10</v>
      </c>
      <c r="C12" s="13" t="s">
        <v>177</v>
      </c>
      <c r="D12" s="14">
        <f t="shared" si="0"/>
        <v>94</v>
      </c>
      <c r="E12" s="12"/>
      <c r="F12" s="12"/>
      <c r="G12" s="12"/>
      <c r="I12" s="30">
        <v>10</v>
      </c>
      <c r="J12" s="30">
        <v>10</v>
      </c>
      <c r="K12" s="30">
        <v>8</v>
      </c>
      <c r="L12" s="15">
        <v>10</v>
      </c>
      <c r="M12" s="15">
        <v>10</v>
      </c>
      <c r="N12" s="15"/>
      <c r="O12" s="15"/>
      <c r="P12" s="15"/>
      <c r="Q12" s="16"/>
      <c r="R12" s="16"/>
      <c r="S12" s="16"/>
      <c r="T12" s="16"/>
      <c r="U12" s="16"/>
      <c r="V12" s="32">
        <v>100</v>
      </c>
      <c r="W12" s="17">
        <v>90</v>
      </c>
      <c r="X12" s="17"/>
      <c r="Y12" s="18">
        <f t="shared" si="1"/>
        <v>48</v>
      </c>
      <c r="Z12" s="19">
        <f t="shared" si="2"/>
        <v>0</v>
      </c>
      <c r="AA12" s="20">
        <f t="shared" si="3"/>
        <v>46</v>
      </c>
      <c r="AB12" s="21">
        <f t="shared" si="4"/>
        <v>94</v>
      </c>
    </row>
    <row r="13" spans="1:28" x14ac:dyDescent="0.25">
      <c r="A13" s="11" t="s">
        <v>178</v>
      </c>
      <c r="B13" s="11">
        <v>11</v>
      </c>
      <c r="C13" s="13" t="s">
        <v>179</v>
      </c>
      <c r="D13" s="14">
        <f t="shared" si="0"/>
        <v>100</v>
      </c>
      <c r="E13" s="12"/>
      <c r="F13" s="12"/>
      <c r="G13" s="12"/>
      <c r="I13" s="30">
        <v>10</v>
      </c>
      <c r="J13" s="30">
        <v>10</v>
      </c>
      <c r="K13" s="30">
        <v>10</v>
      </c>
      <c r="L13" s="15">
        <v>10</v>
      </c>
      <c r="M13" s="15">
        <v>10</v>
      </c>
      <c r="N13" s="15"/>
      <c r="O13" s="15"/>
      <c r="P13" s="15"/>
      <c r="Q13" s="16"/>
      <c r="R13" s="16"/>
      <c r="S13" s="16"/>
      <c r="T13" s="16"/>
      <c r="U13" s="16"/>
      <c r="V13" s="32">
        <v>100</v>
      </c>
      <c r="W13" s="17">
        <v>100</v>
      </c>
      <c r="X13" s="17"/>
      <c r="Y13" s="18">
        <f t="shared" si="1"/>
        <v>50</v>
      </c>
      <c r="Z13" s="19">
        <f t="shared" si="2"/>
        <v>0</v>
      </c>
      <c r="AA13" s="20">
        <f t="shared" si="3"/>
        <v>50</v>
      </c>
      <c r="AB13" s="21">
        <f t="shared" si="4"/>
        <v>100</v>
      </c>
    </row>
  </sheetData>
  <sheetProtection password="E1ED" sheet="1" objects="1" scenarios="1"/>
  <dataValidations count="12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13 W3:X13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  <dataValidation type="whole" allowBlank="1" showInputMessage="1" showErrorMessage="1" errorTitle="Valor fuera de rango" error="Ingrese un valor correcto" sqref="L7:U7">
      <formula1>0</formula1>
      <formula2>L2</formula2>
    </dataValidation>
    <dataValidation type="whole" allowBlank="1" showInputMessage="1" showErrorMessage="1" errorTitle="Valor fuera de rango" error="Ingrese un valor correcto" sqref="L8:U8">
      <formula1>0</formula1>
      <formula2>L2</formula2>
    </dataValidation>
    <dataValidation type="whole" allowBlank="1" showInputMessage="1" showErrorMessage="1" errorTitle="Valor fuera de rango" error="Ingrese un valor correcto" sqref="L9:U9">
      <formula1>0</formula1>
      <formula2>L2</formula2>
    </dataValidation>
    <dataValidation type="whole" allowBlank="1" showInputMessage="1" showErrorMessage="1" errorTitle="Valor fuera de rango" error="Ingrese un valor correcto" sqref="L10:U10">
      <formula1>0</formula1>
      <formula2>L2</formula2>
    </dataValidation>
    <dataValidation type="whole" allowBlank="1" showInputMessage="1" showErrorMessage="1" errorTitle="Valor fuera de rango" error="Ingrese un valor correcto" sqref="L11:U11">
      <formula1>0</formula1>
      <formula2>L2</formula2>
    </dataValidation>
    <dataValidation type="whole" allowBlank="1" showInputMessage="1" showErrorMessage="1" errorTitle="Valor fuera de rango" error="Ingrese un valor correcto" sqref="L12:U12">
      <formula1>0</formula1>
      <formula2>L2</formula2>
    </dataValidation>
    <dataValidation type="whole" allowBlank="1" showInputMessage="1" showErrorMessage="1" errorTitle="Valor fuera de rango" error="Ingrese un valor correcto" sqref="L13:U13">
      <formula1>0</formula1>
      <formula2>L2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topLeftCell="A6" workbookViewId="0">
      <selection activeCell="W26" sqref="W26"/>
    </sheetView>
  </sheetViews>
  <sheetFormatPr baseColWidth="10" defaultColWidth="11.42578125" defaultRowHeight="15" x14ac:dyDescent="0.25"/>
  <cols>
    <col min="1" max="2" width="7" bestFit="1" customWidth="1"/>
    <col min="3" max="3" width="35.8554687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37</v>
      </c>
      <c r="C1" s="1" t="s">
        <v>38</v>
      </c>
      <c r="D1" s="4" t="s">
        <v>39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0.4</v>
      </c>
      <c r="X2" s="9">
        <v>0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40</v>
      </c>
      <c r="B3" s="11">
        <v>1</v>
      </c>
      <c r="C3" s="13" t="s">
        <v>41</v>
      </c>
      <c r="D3" s="14">
        <f t="shared" ref="D3:D23" si="0">AB3</f>
        <v>58</v>
      </c>
      <c r="E3" s="12"/>
      <c r="F3" s="12"/>
      <c r="G3" s="12"/>
      <c r="I3" s="33">
        <v>10</v>
      </c>
      <c r="J3" s="34">
        <v>8</v>
      </c>
      <c r="K3" s="34">
        <v>0</v>
      </c>
      <c r="L3" s="15">
        <v>0</v>
      </c>
      <c r="M3" s="15">
        <v>0</v>
      </c>
      <c r="N3" s="15"/>
      <c r="O3" s="15"/>
      <c r="P3" s="15"/>
      <c r="Q3" s="16"/>
      <c r="R3" s="16"/>
      <c r="S3" s="16"/>
      <c r="T3" s="16"/>
      <c r="U3" s="16"/>
      <c r="V3" s="26">
        <v>60</v>
      </c>
      <c r="W3" s="17">
        <v>85</v>
      </c>
      <c r="X3" s="17"/>
      <c r="Y3" s="18">
        <f t="shared" ref="Y3:Y23" si="1">I3+J3+K3+L3+M3+N3+O3+P3</f>
        <v>18</v>
      </c>
      <c r="Z3" s="19">
        <f t="shared" ref="Z3:Z23" si="2">Q3+R3+S3+T3+U3</f>
        <v>0</v>
      </c>
      <c r="AA3" s="20">
        <f t="shared" ref="AA3:AA23" si="3">V3*$V$2+W3*$W$2+X3*$X$2</f>
        <v>40</v>
      </c>
      <c r="AB3" s="21">
        <f t="shared" ref="AB3:AB23" si="4">IF((AA3+Z3+Y3)&gt;100,"err ",AA3+Z3+Y3)</f>
        <v>58</v>
      </c>
    </row>
    <row r="4" spans="1:28" x14ac:dyDescent="0.25">
      <c r="A4" s="11" t="s">
        <v>42</v>
      </c>
      <c r="B4" s="11">
        <v>2</v>
      </c>
      <c r="C4" s="13" t="s">
        <v>43</v>
      </c>
      <c r="D4" s="14">
        <f t="shared" si="0"/>
        <v>88</v>
      </c>
      <c r="E4" s="12"/>
      <c r="F4" s="12"/>
      <c r="G4" s="12"/>
      <c r="I4" s="35">
        <v>10</v>
      </c>
      <c r="J4" s="36">
        <v>8</v>
      </c>
      <c r="K4" s="36">
        <v>10</v>
      </c>
      <c r="L4" s="15">
        <v>8</v>
      </c>
      <c r="M4" s="15">
        <v>10</v>
      </c>
      <c r="N4" s="15"/>
      <c r="O4" s="15"/>
      <c r="P4" s="15"/>
      <c r="Q4" s="16"/>
      <c r="R4" s="16"/>
      <c r="S4" s="16"/>
      <c r="T4" s="16"/>
      <c r="U4" s="16"/>
      <c r="V4" s="27">
        <v>60</v>
      </c>
      <c r="W4" s="17">
        <v>90</v>
      </c>
      <c r="X4" s="17"/>
      <c r="Y4" s="18">
        <f t="shared" si="1"/>
        <v>46</v>
      </c>
      <c r="Z4" s="19">
        <f t="shared" si="2"/>
        <v>0</v>
      </c>
      <c r="AA4" s="20">
        <f t="shared" si="3"/>
        <v>42</v>
      </c>
      <c r="AB4" s="21">
        <f t="shared" si="4"/>
        <v>88</v>
      </c>
    </row>
    <row r="5" spans="1:28" x14ac:dyDescent="0.25">
      <c r="A5" s="11" t="s">
        <v>44</v>
      </c>
      <c r="B5" s="11">
        <v>3</v>
      </c>
      <c r="C5" s="13" t="s">
        <v>45</v>
      </c>
      <c r="D5" s="14">
        <f t="shared" si="0"/>
        <v>83</v>
      </c>
      <c r="E5" s="12"/>
      <c r="F5" s="12"/>
      <c r="G5" s="12"/>
      <c r="I5" s="35">
        <v>10</v>
      </c>
      <c r="J5" s="36">
        <v>8</v>
      </c>
      <c r="K5" s="36">
        <v>7</v>
      </c>
      <c r="L5" s="15">
        <v>10</v>
      </c>
      <c r="M5" s="15">
        <v>10</v>
      </c>
      <c r="N5" s="15"/>
      <c r="O5" s="15"/>
      <c r="P5" s="15"/>
      <c r="Q5" s="16"/>
      <c r="R5" s="16"/>
      <c r="S5" s="16"/>
      <c r="T5" s="16"/>
      <c r="U5" s="16"/>
      <c r="V5" s="37">
        <v>20</v>
      </c>
      <c r="W5" s="17">
        <v>90</v>
      </c>
      <c r="X5" s="17"/>
      <c r="Y5" s="18">
        <f t="shared" si="1"/>
        <v>45</v>
      </c>
      <c r="Z5" s="19">
        <f t="shared" si="2"/>
        <v>0</v>
      </c>
      <c r="AA5" s="20">
        <f t="shared" si="3"/>
        <v>38</v>
      </c>
      <c r="AB5" s="21">
        <f t="shared" si="4"/>
        <v>83</v>
      </c>
    </row>
    <row r="6" spans="1:28" x14ac:dyDescent="0.25">
      <c r="A6" s="11" t="s">
        <v>46</v>
      </c>
      <c r="B6" s="11">
        <v>4</v>
      </c>
      <c r="C6" s="13" t="s">
        <v>47</v>
      </c>
      <c r="D6" s="14">
        <f t="shared" si="0"/>
        <v>55</v>
      </c>
      <c r="E6" s="12"/>
      <c r="F6" s="12"/>
      <c r="G6" s="12"/>
      <c r="I6" s="35">
        <v>10</v>
      </c>
      <c r="J6" s="36">
        <v>0</v>
      </c>
      <c r="K6" s="36">
        <v>0</v>
      </c>
      <c r="L6" s="15">
        <v>8</v>
      </c>
      <c r="M6" s="15">
        <v>10</v>
      </c>
      <c r="N6" s="15"/>
      <c r="O6" s="15"/>
      <c r="P6" s="15"/>
      <c r="Q6" s="16"/>
      <c r="R6" s="16"/>
      <c r="S6" s="16"/>
      <c r="T6" s="16"/>
      <c r="U6" s="16"/>
      <c r="V6" s="27">
        <v>70</v>
      </c>
      <c r="W6" s="17">
        <v>50</v>
      </c>
      <c r="X6" s="17"/>
      <c r="Y6" s="18">
        <f t="shared" si="1"/>
        <v>28</v>
      </c>
      <c r="Z6" s="19">
        <f t="shared" si="2"/>
        <v>0</v>
      </c>
      <c r="AA6" s="20">
        <f t="shared" si="3"/>
        <v>27</v>
      </c>
      <c r="AB6" s="21">
        <f t="shared" si="4"/>
        <v>55</v>
      </c>
    </row>
    <row r="7" spans="1:28" x14ac:dyDescent="0.25">
      <c r="A7" s="11" t="s">
        <v>48</v>
      </c>
      <c r="B7" s="11">
        <v>5</v>
      </c>
      <c r="C7" s="13" t="s">
        <v>49</v>
      </c>
      <c r="D7" s="14">
        <f t="shared" si="0"/>
        <v>52</v>
      </c>
      <c r="E7" s="12"/>
      <c r="F7" s="12"/>
      <c r="G7" s="12"/>
      <c r="I7" s="35">
        <v>10</v>
      </c>
      <c r="J7" s="36">
        <v>0</v>
      </c>
      <c r="K7" s="36">
        <v>0</v>
      </c>
      <c r="L7" s="15">
        <v>0</v>
      </c>
      <c r="M7" s="15">
        <v>0</v>
      </c>
      <c r="N7" s="15"/>
      <c r="O7" s="15"/>
      <c r="P7" s="15"/>
      <c r="Q7" s="16"/>
      <c r="R7" s="16"/>
      <c r="S7" s="16"/>
      <c r="T7" s="16"/>
      <c r="U7" s="16"/>
      <c r="V7" s="27">
        <v>80</v>
      </c>
      <c r="W7" s="17">
        <v>85</v>
      </c>
      <c r="X7" s="17"/>
      <c r="Y7" s="18">
        <f t="shared" si="1"/>
        <v>10</v>
      </c>
      <c r="Z7" s="19">
        <f t="shared" si="2"/>
        <v>0</v>
      </c>
      <c r="AA7" s="20">
        <f t="shared" si="3"/>
        <v>42</v>
      </c>
      <c r="AB7" s="21">
        <f t="shared" si="4"/>
        <v>52</v>
      </c>
    </row>
    <row r="8" spans="1:28" x14ac:dyDescent="0.25">
      <c r="A8" s="11" t="s">
        <v>50</v>
      </c>
      <c r="B8" s="11">
        <v>6</v>
      </c>
      <c r="C8" s="13" t="s">
        <v>51</v>
      </c>
      <c r="D8" s="14">
        <f t="shared" si="0"/>
        <v>53</v>
      </c>
      <c r="E8" s="12"/>
      <c r="F8" s="12"/>
      <c r="G8" s="12"/>
      <c r="I8" s="35">
        <v>10</v>
      </c>
      <c r="J8" s="36">
        <v>0</v>
      </c>
      <c r="K8" s="36">
        <v>0</v>
      </c>
      <c r="L8" s="15">
        <v>0</v>
      </c>
      <c r="M8" s="15">
        <v>0</v>
      </c>
      <c r="N8" s="15"/>
      <c r="O8" s="15"/>
      <c r="P8" s="15"/>
      <c r="Q8" s="16"/>
      <c r="R8" s="16"/>
      <c r="S8" s="16"/>
      <c r="T8" s="16"/>
      <c r="U8" s="16"/>
      <c r="V8" s="27">
        <v>70</v>
      </c>
      <c r="W8" s="17">
        <v>90</v>
      </c>
      <c r="X8" s="17"/>
      <c r="Y8" s="18">
        <f t="shared" si="1"/>
        <v>10</v>
      </c>
      <c r="Z8" s="19">
        <f t="shared" si="2"/>
        <v>0</v>
      </c>
      <c r="AA8" s="20">
        <f t="shared" si="3"/>
        <v>43</v>
      </c>
      <c r="AB8" s="21">
        <f t="shared" si="4"/>
        <v>53</v>
      </c>
    </row>
    <row r="9" spans="1:28" x14ac:dyDescent="0.25">
      <c r="A9" s="11" t="s">
        <v>52</v>
      </c>
      <c r="B9" s="11">
        <v>7</v>
      </c>
      <c r="C9" s="13" t="s">
        <v>53</v>
      </c>
      <c r="D9" s="14">
        <f t="shared" si="0"/>
        <v>62</v>
      </c>
      <c r="E9" s="12"/>
      <c r="F9" s="12"/>
      <c r="G9" s="12"/>
      <c r="I9" s="35">
        <v>10</v>
      </c>
      <c r="J9" s="36">
        <v>7</v>
      </c>
      <c r="K9" s="36">
        <v>7</v>
      </c>
      <c r="L9" s="15">
        <v>8</v>
      </c>
      <c r="M9" s="15">
        <v>8</v>
      </c>
      <c r="N9" s="15"/>
      <c r="O9" s="15"/>
      <c r="P9" s="15"/>
      <c r="Q9" s="16"/>
      <c r="R9" s="16"/>
      <c r="S9" s="16"/>
      <c r="T9" s="16"/>
      <c r="U9" s="16"/>
      <c r="V9" s="27">
        <v>20</v>
      </c>
      <c r="W9" s="17">
        <v>50</v>
      </c>
      <c r="X9" s="17"/>
      <c r="Y9" s="18">
        <f t="shared" si="1"/>
        <v>40</v>
      </c>
      <c r="Z9" s="19">
        <f t="shared" si="2"/>
        <v>0</v>
      </c>
      <c r="AA9" s="20">
        <f t="shared" si="3"/>
        <v>22</v>
      </c>
      <c r="AB9" s="21">
        <f t="shared" si="4"/>
        <v>62</v>
      </c>
    </row>
    <row r="10" spans="1:28" x14ac:dyDescent="0.25">
      <c r="A10" s="11" t="s">
        <v>54</v>
      </c>
      <c r="B10" s="11">
        <v>8</v>
      </c>
      <c r="C10" s="13" t="s">
        <v>55</v>
      </c>
      <c r="D10" s="14">
        <f t="shared" si="0"/>
        <v>84</v>
      </c>
      <c r="E10" s="12"/>
      <c r="F10" s="12"/>
      <c r="G10" s="12"/>
      <c r="I10" s="35">
        <v>10</v>
      </c>
      <c r="J10" s="36">
        <v>8</v>
      </c>
      <c r="K10" s="36">
        <v>10</v>
      </c>
      <c r="L10" s="15">
        <v>8</v>
      </c>
      <c r="M10" s="15">
        <v>8</v>
      </c>
      <c r="N10" s="15"/>
      <c r="O10" s="15"/>
      <c r="P10" s="15"/>
      <c r="Q10" s="16"/>
      <c r="R10" s="16"/>
      <c r="S10" s="16"/>
      <c r="T10" s="16"/>
      <c r="U10" s="16"/>
      <c r="V10" s="27">
        <v>60</v>
      </c>
      <c r="W10" s="17">
        <v>85</v>
      </c>
      <c r="X10" s="17"/>
      <c r="Y10" s="18">
        <f t="shared" si="1"/>
        <v>44</v>
      </c>
      <c r="Z10" s="19">
        <f t="shared" si="2"/>
        <v>0</v>
      </c>
      <c r="AA10" s="20">
        <f t="shared" si="3"/>
        <v>40</v>
      </c>
      <c r="AB10" s="21">
        <f t="shared" si="4"/>
        <v>84</v>
      </c>
    </row>
    <row r="11" spans="1:28" x14ac:dyDescent="0.25">
      <c r="A11" s="11" t="s">
        <v>56</v>
      </c>
      <c r="B11" s="11">
        <v>9</v>
      </c>
      <c r="C11" s="13" t="s">
        <v>57</v>
      </c>
      <c r="D11" s="14">
        <f t="shared" si="0"/>
        <v>81</v>
      </c>
      <c r="E11" s="12"/>
      <c r="F11" s="12"/>
      <c r="G11" s="12"/>
      <c r="I11" s="35">
        <v>10</v>
      </c>
      <c r="J11" s="36">
        <v>7</v>
      </c>
      <c r="K11" s="36">
        <v>7</v>
      </c>
      <c r="L11" s="15">
        <v>5</v>
      </c>
      <c r="M11" s="15">
        <v>10</v>
      </c>
      <c r="N11" s="15"/>
      <c r="O11" s="15"/>
      <c r="P11" s="15"/>
      <c r="Q11" s="16"/>
      <c r="R11" s="16"/>
      <c r="S11" s="16"/>
      <c r="T11" s="16"/>
      <c r="U11" s="16"/>
      <c r="V11" s="27">
        <v>80</v>
      </c>
      <c r="W11" s="17">
        <v>85</v>
      </c>
      <c r="X11" s="17"/>
      <c r="Y11" s="18">
        <f t="shared" si="1"/>
        <v>39</v>
      </c>
      <c r="Z11" s="19">
        <f t="shared" si="2"/>
        <v>0</v>
      </c>
      <c r="AA11" s="20">
        <f t="shared" si="3"/>
        <v>42</v>
      </c>
      <c r="AB11" s="21">
        <f t="shared" si="4"/>
        <v>81</v>
      </c>
    </row>
    <row r="12" spans="1:28" x14ac:dyDescent="0.25">
      <c r="A12" s="11" t="s">
        <v>58</v>
      </c>
      <c r="B12" s="11">
        <v>10</v>
      </c>
      <c r="C12" s="13" t="s">
        <v>59</v>
      </c>
      <c r="D12" s="14">
        <f t="shared" si="0"/>
        <v>8</v>
      </c>
      <c r="E12" s="12"/>
      <c r="F12" s="12"/>
      <c r="G12" s="12"/>
      <c r="I12" s="35">
        <v>0</v>
      </c>
      <c r="J12" s="36">
        <v>0</v>
      </c>
      <c r="K12" s="36">
        <v>0</v>
      </c>
      <c r="L12" s="15">
        <v>8</v>
      </c>
      <c r="M12" s="15">
        <v>0</v>
      </c>
      <c r="N12" s="15"/>
      <c r="O12" s="15"/>
      <c r="P12" s="15"/>
      <c r="Q12" s="16"/>
      <c r="R12" s="16"/>
      <c r="S12" s="16"/>
      <c r="T12" s="16"/>
      <c r="U12" s="16"/>
      <c r="V12" s="27">
        <v>0</v>
      </c>
      <c r="W12" s="17">
        <v>0</v>
      </c>
      <c r="X12" s="17"/>
      <c r="Y12" s="18">
        <f t="shared" si="1"/>
        <v>8</v>
      </c>
      <c r="Z12" s="19">
        <f t="shared" si="2"/>
        <v>0</v>
      </c>
      <c r="AA12" s="20">
        <f t="shared" si="3"/>
        <v>0</v>
      </c>
      <c r="AB12" s="21">
        <f t="shared" si="4"/>
        <v>8</v>
      </c>
    </row>
    <row r="13" spans="1:28" x14ac:dyDescent="0.25">
      <c r="A13" s="11" t="s">
        <v>60</v>
      </c>
      <c r="B13" s="11">
        <v>11</v>
      </c>
      <c r="C13" s="13" t="s">
        <v>61</v>
      </c>
      <c r="D13" s="14">
        <f t="shared" si="0"/>
        <v>0</v>
      </c>
      <c r="E13" s="12"/>
      <c r="F13" s="12"/>
      <c r="G13" s="12"/>
      <c r="I13" s="35">
        <v>0</v>
      </c>
      <c r="J13" s="36">
        <v>0</v>
      </c>
      <c r="K13" s="36">
        <v>0</v>
      </c>
      <c r="L13" s="15">
        <v>0</v>
      </c>
      <c r="M13" s="15">
        <v>0</v>
      </c>
      <c r="N13" s="15"/>
      <c r="O13" s="15"/>
      <c r="P13" s="15"/>
      <c r="Q13" s="16"/>
      <c r="R13" s="16"/>
      <c r="S13" s="16"/>
      <c r="T13" s="16"/>
      <c r="U13" s="16"/>
      <c r="V13" s="27">
        <v>0</v>
      </c>
      <c r="W13" s="17">
        <v>0</v>
      </c>
      <c r="X13" s="17"/>
      <c r="Y13" s="18">
        <f t="shared" si="1"/>
        <v>0</v>
      </c>
      <c r="Z13" s="19">
        <f t="shared" si="2"/>
        <v>0</v>
      </c>
      <c r="AA13" s="20">
        <f t="shared" si="3"/>
        <v>0</v>
      </c>
      <c r="AB13" s="21">
        <f t="shared" si="4"/>
        <v>0</v>
      </c>
    </row>
    <row r="14" spans="1:28" x14ac:dyDescent="0.25">
      <c r="A14" s="11" t="s">
        <v>62</v>
      </c>
      <c r="B14" s="11">
        <v>12</v>
      </c>
      <c r="C14" s="13" t="s">
        <v>63</v>
      </c>
      <c r="D14" s="14">
        <f t="shared" si="0"/>
        <v>85.2</v>
      </c>
      <c r="E14" s="12"/>
      <c r="F14" s="12"/>
      <c r="G14" s="12"/>
      <c r="I14" s="35">
        <v>10</v>
      </c>
      <c r="J14" s="36">
        <v>8</v>
      </c>
      <c r="K14" s="36">
        <v>8</v>
      </c>
      <c r="L14" s="15">
        <v>8</v>
      </c>
      <c r="M14" s="15">
        <v>8</v>
      </c>
      <c r="N14" s="15"/>
      <c r="O14" s="15"/>
      <c r="P14" s="15"/>
      <c r="Q14" s="16"/>
      <c r="R14" s="16"/>
      <c r="S14" s="16"/>
      <c r="T14" s="16"/>
      <c r="U14" s="16"/>
      <c r="V14" s="27">
        <v>80</v>
      </c>
      <c r="W14" s="17">
        <v>88</v>
      </c>
      <c r="X14" s="17"/>
      <c r="Y14" s="18">
        <f t="shared" si="1"/>
        <v>42</v>
      </c>
      <c r="Z14" s="19">
        <f t="shared" si="2"/>
        <v>0</v>
      </c>
      <c r="AA14" s="20">
        <f t="shared" si="3"/>
        <v>43.2</v>
      </c>
      <c r="AB14" s="21">
        <f t="shared" si="4"/>
        <v>85.2</v>
      </c>
    </row>
    <row r="15" spans="1:28" x14ac:dyDescent="0.25">
      <c r="A15" s="11" t="s">
        <v>64</v>
      </c>
      <c r="B15" s="11">
        <v>13</v>
      </c>
      <c r="C15" s="13" t="s">
        <v>65</v>
      </c>
      <c r="D15" s="14">
        <f t="shared" si="0"/>
        <v>83</v>
      </c>
      <c r="E15" s="12"/>
      <c r="F15" s="12"/>
      <c r="G15" s="12"/>
      <c r="I15" s="35">
        <v>10</v>
      </c>
      <c r="J15" s="36">
        <v>7</v>
      </c>
      <c r="K15" s="36">
        <v>7</v>
      </c>
      <c r="L15" s="15">
        <v>5</v>
      </c>
      <c r="M15" s="15">
        <v>10</v>
      </c>
      <c r="N15" s="15"/>
      <c r="O15" s="15"/>
      <c r="P15" s="15"/>
      <c r="Q15" s="16"/>
      <c r="R15" s="16"/>
      <c r="S15" s="16"/>
      <c r="T15" s="16"/>
      <c r="U15" s="16"/>
      <c r="V15" s="27">
        <v>80</v>
      </c>
      <c r="W15" s="17">
        <v>90</v>
      </c>
      <c r="X15" s="17"/>
      <c r="Y15" s="18">
        <f t="shared" si="1"/>
        <v>39</v>
      </c>
      <c r="Z15" s="19">
        <f t="shared" si="2"/>
        <v>0</v>
      </c>
      <c r="AA15" s="20">
        <f t="shared" si="3"/>
        <v>44</v>
      </c>
      <c r="AB15" s="21">
        <f t="shared" si="4"/>
        <v>83</v>
      </c>
    </row>
    <row r="16" spans="1:28" x14ac:dyDescent="0.25">
      <c r="A16" s="11" t="s">
        <v>66</v>
      </c>
      <c r="B16" s="11">
        <v>14</v>
      </c>
      <c r="C16" s="13" t="s">
        <v>67</v>
      </c>
      <c r="D16" s="14">
        <f t="shared" si="0"/>
        <v>9</v>
      </c>
      <c r="E16" s="12"/>
      <c r="F16" s="12"/>
      <c r="G16" s="12"/>
      <c r="I16" s="35">
        <v>0</v>
      </c>
      <c r="J16" s="36">
        <v>0</v>
      </c>
      <c r="K16" s="36">
        <v>0</v>
      </c>
      <c r="L16" s="15">
        <v>0</v>
      </c>
      <c r="M16" s="15">
        <v>9</v>
      </c>
      <c r="N16" s="15"/>
      <c r="O16" s="15"/>
      <c r="P16" s="15"/>
      <c r="Q16" s="16"/>
      <c r="R16" s="16"/>
      <c r="S16" s="16"/>
      <c r="T16" s="16"/>
      <c r="U16" s="16"/>
      <c r="V16" s="27">
        <v>0</v>
      </c>
      <c r="W16" s="17">
        <v>0</v>
      </c>
      <c r="X16" s="17"/>
      <c r="Y16" s="18">
        <f t="shared" si="1"/>
        <v>9</v>
      </c>
      <c r="Z16" s="19">
        <f t="shared" si="2"/>
        <v>0</v>
      </c>
      <c r="AA16" s="20">
        <f t="shared" si="3"/>
        <v>0</v>
      </c>
      <c r="AB16" s="21">
        <f t="shared" si="4"/>
        <v>9</v>
      </c>
    </row>
    <row r="17" spans="1:28" x14ac:dyDescent="0.25">
      <c r="A17" s="11" t="s">
        <v>68</v>
      </c>
      <c r="B17" s="11">
        <v>15</v>
      </c>
      <c r="C17" s="13" t="s">
        <v>69</v>
      </c>
      <c r="D17" s="14">
        <f t="shared" si="0"/>
        <v>58</v>
      </c>
      <c r="E17" s="12"/>
      <c r="F17" s="12"/>
      <c r="G17" s="12"/>
      <c r="I17" s="35">
        <v>10</v>
      </c>
      <c r="J17" s="36">
        <v>8</v>
      </c>
      <c r="K17" s="36">
        <v>0</v>
      </c>
      <c r="L17" s="15">
        <v>0</v>
      </c>
      <c r="M17" s="15">
        <v>0</v>
      </c>
      <c r="N17" s="15"/>
      <c r="O17" s="15"/>
      <c r="P17" s="15"/>
      <c r="Q17" s="16"/>
      <c r="R17" s="16"/>
      <c r="S17" s="16"/>
      <c r="T17" s="16"/>
      <c r="U17" s="16"/>
      <c r="V17" s="27">
        <v>60</v>
      </c>
      <c r="W17" s="17">
        <v>85</v>
      </c>
      <c r="X17" s="17"/>
      <c r="Y17" s="18">
        <f t="shared" si="1"/>
        <v>18</v>
      </c>
      <c r="Z17" s="19">
        <f t="shared" si="2"/>
        <v>0</v>
      </c>
      <c r="AA17" s="20">
        <f t="shared" si="3"/>
        <v>40</v>
      </c>
      <c r="AB17" s="21">
        <f t="shared" si="4"/>
        <v>58</v>
      </c>
    </row>
    <row r="18" spans="1:28" x14ac:dyDescent="0.25">
      <c r="A18" s="11" t="s">
        <v>70</v>
      </c>
      <c r="B18" s="11">
        <v>16</v>
      </c>
      <c r="C18" s="13" t="s">
        <v>71</v>
      </c>
      <c r="D18" s="14">
        <f t="shared" si="0"/>
        <v>51</v>
      </c>
      <c r="E18" s="12"/>
      <c r="F18" s="12"/>
      <c r="G18" s="12"/>
      <c r="I18" s="35">
        <v>0</v>
      </c>
      <c r="J18" s="36">
        <v>0</v>
      </c>
      <c r="K18" s="36">
        <v>0</v>
      </c>
      <c r="L18" s="15">
        <v>0</v>
      </c>
      <c r="M18" s="15">
        <v>8</v>
      </c>
      <c r="N18" s="15"/>
      <c r="O18" s="15"/>
      <c r="P18" s="15"/>
      <c r="Q18" s="16"/>
      <c r="R18" s="16"/>
      <c r="S18" s="16"/>
      <c r="T18" s="16"/>
      <c r="U18" s="16"/>
      <c r="V18" s="27">
        <v>70</v>
      </c>
      <c r="W18" s="17">
        <v>90</v>
      </c>
      <c r="X18" s="17"/>
      <c r="Y18" s="18">
        <f t="shared" si="1"/>
        <v>8</v>
      </c>
      <c r="Z18" s="19">
        <f t="shared" si="2"/>
        <v>0</v>
      </c>
      <c r="AA18" s="20">
        <f t="shared" si="3"/>
        <v>43</v>
      </c>
      <c r="AB18" s="21">
        <f t="shared" si="4"/>
        <v>51</v>
      </c>
    </row>
    <row r="19" spans="1:28" x14ac:dyDescent="0.25">
      <c r="A19" s="11" t="s">
        <v>72</v>
      </c>
      <c r="B19" s="11">
        <v>17</v>
      </c>
      <c r="C19" s="13" t="s">
        <v>73</v>
      </c>
      <c r="D19" s="14">
        <f t="shared" si="0"/>
        <v>62</v>
      </c>
      <c r="E19" s="12"/>
      <c r="F19" s="12"/>
      <c r="G19" s="12"/>
      <c r="I19" s="35">
        <v>10</v>
      </c>
      <c r="J19" s="36">
        <v>8</v>
      </c>
      <c r="K19" s="36">
        <v>10</v>
      </c>
      <c r="L19" s="15">
        <v>0</v>
      </c>
      <c r="M19" s="15">
        <v>8</v>
      </c>
      <c r="N19" s="15"/>
      <c r="O19" s="15"/>
      <c r="P19" s="15"/>
      <c r="Q19" s="16"/>
      <c r="R19" s="16"/>
      <c r="S19" s="16"/>
      <c r="T19" s="16"/>
      <c r="U19" s="16"/>
      <c r="V19" s="27">
        <v>60</v>
      </c>
      <c r="W19" s="17">
        <v>50</v>
      </c>
      <c r="X19" s="17"/>
      <c r="Y19" s="18">
        <f t="shared" si="1"/>
        <v>36</v>
      </c>
      <c r="Z19" s="19">
        <f t="shared" si="2"/>
        <v>0</v>
      </c>
      <c r="AA19" s="20">
        <f t="shared" si="3"/>
        <v>26</v>
      </c>
      <c r="AB19" s="21">
        <f t="shared" si="4"/>
        <v>62</v>
      </c>
    </row>
    <row r="20" spans="1:28" x14ac:dyDescent="0.25">
      <c r="A20" s="11" t="s">
        <v>74</v>
      </c>
      <c r="B20" s="11">
        <v>18</v>
      </c>
      <c r="C20" s="13" t="s">
        <v>75</v>
      </c>
      <c r="D20" s="14">
        <f t="shared" si="0"/>
        <v>7</v>
      </c>
      <c r="E20" s="12"/>
      <c r="F20" s="12"/>
      <c r="G20" s="12"/>
      <c r="I20" s="35">
        <v>0</v>
      </c>
      <c r="J20" s="36">
        <v>0</v>
      </c>
      <c r="K20" s="36">
        <v>0</v>
      </c>
      <c r="L20" s="15">
        <v>0</v>
      </c>
      <c r="M20" s="15">
        <v>0</v>
      </c>
      <c r="N20" s="15"/>
      <c r="O20" s="15"/>
      <c r="P20" s="15"/>
      <c r="Q20" s="16"/>
      <c r="R20" s="16"/>
      <c r="S20" s="16"/>
      <c r="T20" s="16"/>
      <c r="U20" s="16"/>
      <c r="V20" s="27">
        <v>70</v>
      </c>
      <c r="W20" s="17">
        <v>0</v>
      </c>
      <c r="X20" s="17"/>
      <c r="Y20" s="18">
        <f t="shared" si="1"/>
        <v>0</v>
      </c>
      <c r="Z20" s="19">
        <f t="shared" si="2"/>
        <v>0</v>
      </c>
      <c r="AA20" s="20">
        <f t="shared" si="3"/>
        <v>7</v>
      </c>
      <c r="AB20" s="21">
        <f t="shared" si="4"/>
        <v>7</v>
      </c>
    </row>
    <row r="21" spans="1:28" x14ac:dyDescent="0.25">
      <c r="A21" s="11" t="s">
        <v>76</v>
      </c>
      <c r="B21" s="11">
        <v>19</v>
      </c>
      <c r="C21" s="13" t="s">
        <v>77</v>
      </c>
      <c r="D21" s="14">
        <f t="shared" si="0"/>
        <v>5</v>
      </c>
      <c r="E21" s="12"/>
      <c r="F21" s="12"/>
      <c r="G21" s="12"/>
      <c r="I21" s="35">
        <v>0</v>
      </c>
      <c r="J21" s="36">
        <v>0</v>
      </c>
      <c r="K21" s="36">
        <v>0</v>
      </c>
      <c r="L21" s="15">
        <v>0</v>
      </c>
      <c r="M21" s="15">
        <v>0</v>
      </c>
      <c r="N21" s="15"/>
      <c r="O21" s="15"/>
      <c r="P21" s="15"/>
      <c r="Q21" s="16"/>
      <c r="R21" s="16"/>
      <c r="S21" s="16"/>
      <c r="T21" s="16"/>
      <c r="U21" s="16"/>
      <c r="V21" s="27">
        <v>50</v>
      </c>
      <c r="W21" s="17">
        <v>0</v>
      </c>
      <c r="X21" s="17"/>
      <c r="Y21" s="18">
        <f t="shared" si="1"/>
        <v>0</v>
      </c>
      <c r="Z21" s="19">
        <f t="shared" si="2"/>
        <v>0</v>
      </c>
      <c r="AA21" s="20">
        <f t="shared" si="3"/>
        <v>5</v>
      </c>
      <c r="AB21" s="21">
        <f t="shared" si="4"/>
        <v>5</v>
      </c>
    </row>
    <row r="22" spans="1:28" x14ac:dyDescent="0.25">
      <c r="A22" s="11" t="s">
        <v>78</v>
      </c>
      <c r="B22" s="11">
        <v>20</v>
      </c>
      <c r="C22" s="13" t="s">
        <v>79</v>
      </c>
      <c r="D22" s="14">
        <f t="shared" si="0"/>
        <v>90</v>
      </c>
      <c r="E22" s="12"/>
      <c r="F22" s="12"/>
      <c r="G22" s="12"/>
      <c r="I22" s="35">
        <v>10</v>
      </c>
      <c r="J22" s="36">
        <v>8</v>
      </c>
      <c r="K22" s="36">
        <v>10</v>
      </c>
      <c r="L22" s="15">
        <v>8</v>
      </c>
      <c r="M22" s="15">
        <v>9</v>
      </c>
      <c r="N22" s="15"/>
      <c r="O22" s="15"/>
      <c r="P22" s="15"/>
      <c r="Q22" s="16"/>
      <c r="R22" s="16"/>
      <c r="S22" s="16"/>
      <c r="T22" s="16"/>
      <c r="U22" s="16"/>
      <c r="V22" s="27">
        <v>90</v>
      </c>
      <c r="W22" s="17">
        <v>90</v>
      </c>
      <c r="X22" s="17"/>
      <c r="Y22" s="18">
        <f t="shared" si="1"/>
        <v>45</v>
      </c>
      <c r="Z22" s="19">
        <f t="shared" si="2"/>
        <v>0</v>
      </c>
      <c r="AA22" s="20">
        <f t="shared" si="3"/>
        <v>45</v>
      </c>
      <c r="AB22" s="21">
        <f t="shared" si="4"/>
        <v>90</v>
      </c>
    </row>
    <row r="23" spans="1:28" x14ac:dyDescent="0.25">
      <c r="A23" s="11" t="s">
        <v>80</v>
      </c>
      <c r="B23" s="11">
        <v>21</v>
      </c>
      <c r="C23" s="13" t="s">
        <v>81</v>
      </c>
      <c r="D23" s="14">
        <f t="shared" si="0"/>
        <v>72</v>
      </c>
      <c r="E23" s="12"/>
      <c r="F23" s="12"/>
      <c r="G23" s="12"/>
      <c r="I23" s="35">
        <v>0</v>
      </c>
      <c r="J23" s="36">
        <v>7</v>
      </c>
      <c r="K23" s="36">
        <v>7</v>
      </c>
      <c r="L23" s="15">
        <v>7</v>
      </c>
      <c r="M23" s="15">
        <v>8</v>
      </c>
      <c r="N23" s="15"/>
      <c r="O23" s="15"/>
      <c r="P23" s="15"/>
      <c r="Q23" s="16"/>
      <c r="R23" s="16"/>
      <c r="S23" s="16"/>
      <c r="T23" s="16"/>
      <c r="U23" s="16"/>
      <c r="V23" s="27">
        <v>70</v>
      </c>
      <c r="W23" s="17">
        <v>90</v>
      </c>
      <c r="X23" s="17"/>
      <c r="Y23" s="18">
        <f t="shared" si="1"/>
        <v>29</v>
      </c>
      <c r="Z23" s="19">
        <f t="shared" si="2"/>
        <v>0</v>
      </c>
      <c r="AA23" s="20">
        <f t="shared" si="3"/>
        <v>43</v>
      </c>
      <c r="AB23" s="21">
        <f t="shared" si="4"/>
        <v>72</v>
      </c>
    </row>
  </sheetData>
  <sheetProtection password="E1ED" sheet="1" objects="1" scenarios="1"/>
  <dataValidations count="22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23 W3:X23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  <dataValidation type="whole" allowBlank="1" showInputMessage="1" showErrorMessage="1" errorTitle="Valor fuera de rango" error="Ingrese un valor correcto" sqref="L7:U7">
      <formula1>0</formula1>
      <formula2>L2</formula2>
    </dataValidation>
    <dataValidation type="whole" allowBlank="1" showInputMessage="1" showErrorMessage="1" errorTitle="Valor fuera de rango" error="Ingrese un valor correcto" sqref="L8:U8">
      <formula1>0</formula1>
      <formula2>L2</formula2>
    </dataValidation>
    <dataValidation type="whole" allowBlank="1" showInputMessage="1" showErrorMessage="1" errorTitle="Valor fuera de rango" error="Ingrese un valor correcto" sqref="L9:U9">
      <formula1>0</formula1>
      <formula2>L2</formula2>
    </dataValidation>
    <dataValidation type="whole" allowBlank="1" showInputMessage="1" showErrorMessage="1" errorTitle="Valor fuera de rango" error="Ingrese un valor correcto" sqref="L10:U10">
      <formula1>0</formula1>
      <formula2>L2</formula2>
    </dataValidation>
    <dataValidation type="whole" allowBlank="1" showInputMessage="1" showErrorMessage="1" errorTitle="Valor fuera de rango" error="Ingrese un valor correcto" sqref="L11:U11">
      <formula1>0</formula1>
      <formula2>L2</formula2>
    </dataValidation>
    <dataValidation type="whole" allowBlank="1" showInputMessage="1" showErrorMessage="1" errorTitle="Valor fuera de rango" error="Ingrese un valor correcto" sqref="L12:U12">
      <formula1>0</formula1>
      <formula2>L2</formula2>
    </dataValidation>
    <dataValidation type="whole" allowBlank="1" showInputMessage="1" showErrorMessage="1" errorTitle="Valor fuera de rango" error="Ingrese un valor correcto" sqref="L13:U13">
      <formula1>0</formula1>
      <formula2>L2</formula2>
    </dataValidation>
    <dataValidation type="whole" allowBlank="1" showInputMessage="1" showErrorMessage="1" errorTitle="Valor fuera de rango" error="Ingrese un valor correcto" sqref="L14:U14">
      <formula1>0</formula1>
      <formula2>L2</formula2>
    </dataValidation>
    <dataValidation type="whole" allowBlank="1" showInputMessage="1" showErrorMessage="1" errorTitle="Valor fuera de rango" error="Ingrese un valor correcto" sqref="L15:U15">
      <formula1>0</formula1>
      <formula2>L2</formula2>
    </dataValidation>
    <dataValidation type="whole" allowBlank="1" showInputMessage="1" showErrorMessage="1" errorTitle="Valor fuera de rango" error="Ingrese un valor correcto" sqref="L16:U16">
      <formula1>0</formula1>
      <formula2>L2</formula2>
    </dataValidation>
    <dataValidation type="whole" allowBlank="1" showInputMessage="1" showErrorMessage="1" errorTitle="Valor fuera de rango" error="Ingrese un valor correcto" sqref="L17:U17">
      <formula1>0</formula1>
      <formula2>L2</formula2>
    </dataValidation>
    <dataValidation type="whole" allowBlank="1" showInputMessage="1" showErrorMessage="1" errorTitle="Valor fuera de rango" error="Ingrese un valor correcto" sqref="L18:U18">
      <formula1>0</formula1>
      <formula2>L2</formula2>
    </dataValidation>
    <dataValidation type="whole" allowBlank="1" showInputMessage="1" showErrorMessage="1" errorTitle="Valor fuera de rango" error="Ingrese un valor correcto" sqref="L19:U19">
      <formula1>0</formula1>
      <formula2>L2</formula2>
    </dataValidation>
    <dataValidation type="whole" allowBlank="1" showInputMessage="1" showErrorMessage="1" errorTitle="Valor fuera de rango" error="Ingrese un valor correcto" sqref="L20:U20">
      <formula1>0</formula1>
      <formula2>L2</formula2>
    </dataValidation>
    <dataValidation type="whole" allowBlank="1" showInputMessage="1" showErrorMessage="1" errorTitle="Valor fuera de rango" error="Ingrese un valor correcto" sqref="L21:U21">
      <formula1>0</formula1>
      <formula2>L2</formula2>
    </dataValidation>
    <dataValidation type="whole" allowBlank="1" showInputMessage="1" showErrorMessage="1" errorTitle="Valor fuera de rango" error="Ingrese un valor correcto" sqref="L22:U22">
      <formula1>0</formula1>
      <formula2>L2</formula2>
    </dataValidation>
    <dataValidation type="whole" allowBlank="1" showInputMessage="1" showErrorMessage="1" errorTitle="Valor fuera de rango" error="Ingrese un valor correcto" sqref="L23:U23">
      <formula1>0</formula1>
      <formula2>L2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7"/>
  <sheetViews>
    <sheetView workbookViewId="0">
      <selection activeCell="W3" sqref="W3"/>
    </sheetView>
  </sheetViews>
  <sheetFormatPr baseColWidth="10" defaultColWidth="11.42578125" defaultRowHeight="15" x14ac:dyDescent="0.25"/>
  <cols>
    <col min="1" max="2" width="7" bestFit="1" customWidth="1"/>
    <col min="3" max="3" width="33.4257812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82</v>
      </c>
      <c r="C1" s="1" t="s">
        <v>83</v>
      </c>
      <c r="D1" s="4" t="s">
        <v>84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24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</v>
      </c>
      <c r="X2" s="9">
        <v>0.4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85</v>
      </c>
      <c r="B3" s="11">
        <v>1</v>
      </c>
      <c r="C3" s="13" t="s">
        <v>86</v>
      </c>
      <c r="D3" s="14">
        <f t="shared" ref="D3:D17" si="0">AB3</f>
        <v>73</v>
      </c>
      <c r="E3" s="12"/>
      <c r="F3" s="12"/>
      <c r="G3" s="12"/>
      <c r="I3" s="33">
        <v>10</v>
      </c>
      <c r="J3" s="34">
        <v>7</v>
      </c>
      <c r="K3" s="34">
        <v>0</v>
      </c>
      <c r="L3" s="15">
        <v>8</v>
      </c>
      <c r="M3" s="15">
        <v>10</v>
      </c>
      <c r="N3" s="15"/>
      <c r="O3" s="15"/>
      <c r="P3" s="15"/>
      <c r="Q3" s="16"/>
      <c r="R3" s="16"/>
      <c r="S3" s="16"/>
      <c r="T3" s="16"/>
      <c r="U3" s="16"/>
      <c r="V3" s="26">
        <v>40</v>
      </c>
      <c r="W3" s="17"/>
      <c r="X3" s="17">
        <v>85</v>
      </c>
      <c r="Y3" s="18">
        <f t="shared" ref="Y3:Y17" si="1">I3+J3+K3+L3+M3+N3+O3+P3</f>
        <v>35</v>
      </c>
      <c r="Z3" s="19">
        <f t="shared" ref="Z3:Z17" si="2">Q3+R3+S3+T3+U3</f>
        <v>0</v>
      </c>
      <c r="AA3" s="20">
        <f t="shared" ref="AA3:AA17" si="3">V3*$V$2+W3*$W$2+X3*$X$2</f>
        <v>38</v>
      </c>
      <c r="AB3" s="21">
        <f t="shared" ref="AB3:AB17" si="4">IF((AA3+Z3+Y3)&gt;100,"err ",AA3+Z3+Y3)</f>
        <v>73</v>
      </c>
    </row>
    <row r="4" spans="1:28" x14ac:dyDescent="0.25">
      <c r="A4" s="11" t="s">
        <v>87</v>
      </c>
      <c r="B4" s="11">
        <v>2</v>
      </c>
      <c r="C4" s="13" t="s">
        <v>88</v>
      </c>
      <c r="D4" s="14">
        <f t="shared" si="0"/>
        <v>90</v>
      </c>
      <c r="E4" s="12"/>
      <c r="F4" s="12"/>
      <c r="G4" s="12"/>
      <c r="I4" s="35">
        <v>10</v>
      </c>
      <c r="J4" s="36">
        <v>9</v>
      </c>
      <c r="K4" s="36">
        <v>10</v>
      </c>
      <c r="L4" s="15">
        <v>8</v>
      </c>
      <c r="M4" s="15">
        <v>10</v>
      </c>
      <c r="N4" s="15"/>
      <c r="O4" s="15"/>
      <c r="P4" s="15"/>
      <c r="Q4" s="16"/>
      <c r="R4" s="16"/>
      <c r="S4" s="16"/>
      <c r="T4" s="16"/>
      <c r="U4" s="16"/>
      <c r="V4" s="27">
        <v>90</v>
      </c>
      <c r="W4" s="17"/>
      <c r="X4" s="17">
        <v>85</v>
      </c>
      <c r="Y4" s="18">
        <f t="shared" si="1"/>
        <v>47</v>
      </c>
      <c r="Z4" s="19">
        <f t="shared" si="2"/>
        <v>0</v>
      </c>
      <c r="AA4" s="20">
        <f t="shared" si="3"/>
        <v>43</v>
      </c>
      <c r="AB4" s="21">
        <f t="shared" si="4"/>
        <v>90</v>
      </c>
    </row>
    <row r="5" spans="1:28" x14ac:dyDescent="0.25">
      <c r="A5" s="11" t="s">
        <v>89</v>
      </c>
      <c r="B5" s="11">
        <v>3</v>
      </c>
      <c r="C5" s="13" t="s">
        <v>90</v>
      </c>
      <c r="D5" s="14">
        <f t="shared" si="0"/>
        <v>85</v>
      </c>
      <c r="E5" s="12"/>
      <c r="F5" s="12"/>
      <c r="G5" s="12"/>
      <c r="I5" s="35">
        <v>10</v>
      </c>
      <c r="J5" s="36">
        <v>9</v>
      </c>
      <c r="K5" s="36">
        <v>8</v>
      </c>
      <c r="L5" s="15">
        <v>10</v>
      </c>
      <c r="M5" s="15">
        <v>8</v>
      </c>
      <c r="N5" s="15"/>
      <c r="O5" s="15"/>
      <c r="P5" s="15"/>
      <c r="Q5" s="16"/>
      <c r="R5" s="16"/>
      <c r="S5" s="16"/>
      <c r="T5" s="16"/>
      <c r="U5" s="16"/>
      <c r="V5" s="27">
        <v>60</v>
      </c>
      <c r="W5" s="17"/>
      <c r="X5" s="17">
        <v>85</v>
      </c>
      <c r="Y5" s="18">
        <f t="shared" si="1"/>
        <v>45</v>
      </c>
      <c r="Z5" s="19">
        <f t="shared" si="2"/>
        <v>0</v>
      </c>
      <c r="AA5" s="20">
        <f t="shared" si="3"/>
        <v>40</v>
      </c>
      <c r="AB5" s="21">
        <f t="shared" si="4"/>
        <v>85</v>
      </c>
    </row>
    <row r="6" spans="1:28" x14ac:dyDescent="0.25">
      <c r="A6" s="11" t="s">
        <v>91</v>
      </c>
      <c r="B6" s="11">
        <v>4</v>
      </c>
      <c r="C6" s="13" t="s">
        <v>92</v>
      </c>
      <c r="D6" s="14">
        <f t="shared" si="0"/>
        <v>71</v>
      </c>
      <c r="E6" s="12"/>
      <c r="F6" s="12"/>
      <c r="G6" s="12"/>
      <c r="I6" s="35">
        <v>10</v>
      </c>
      <c r="J6" s="36">
        <v>7</v>
      </c>
      <c r="K6" s="36">
        <v>10</v>
      </c>
      <c r="L6" s="15">
        <v>8</v>
      </c>
      <c r="M6" s="15">
        <v>0</v>
      </c>
      <c r="N6" s="15"/>
      <c r="O6" s="15"/>
      <c r="P6" s="15"/>
      <c r="Q6" s="16"/>
      <c r="R6" s="16"/>
      <c r="S6" s="16"/>
      <c r="T6" s="16"/>
      <c r="U6" s="16"/>
      <c r="V6" s="27">
        <v>20</v>
      </c>
      <c r="W6" s="17"/>
      <c r="X6" s="17">
        <v>85</v>
      </c>
      <c r="Y6" s="18">
        <f t="shared" si="1"/>
        <v>35</v>
      </c>
      <c r="Z6" s="19">
        <f t="shared" si="2"/>
        <v>0</v>
      </c>
      <c r="AA6" s="20">
        <f t="shared" si="3"/>
        <v>36</v>
      </c>
      <c r="AB6" s="21">
        <f t="shared" si="4"/>
        <v>71</v>
      </c>
    </row>
    <row r="7" spans="1:28" x14ac:dyDescent="0.25">
      <c r="A7" s="11" t="s">
        <v>93</v>
      </c>
      <c r="B7" s="11">
        <v>5</v>
      </c>
      <c r="C7" s="13" t="s">
        <v>94</v>
      </c>
      <c r="D7" s="14">
        <f t="shared" si="0"/>
        <v>88.2</v>
      </c>
      <c r="E7" s="12"/>
      <c r="F7" s="12"/>
      <c r="G7" s="12"/>
      <c r="I7" s="35">
        <v>10</v>
      </c>
      <c r="J7" s="36">
        <v>8</v>
      </c>
      <c r="K7" s="36">
        <v>8</v>
      </c>
      <c r="L7" s="15">
        <v>10</v>
      </c>
      <c r="M7" s="15">
        <v>10</v>
      </c>
      <c r="N7" s="15"/>
      <c r="O7" s="15"/>
      <c r="P7" s="15"/>
      <c r="Q7" s="16"/>
      <c r="R7" s="16"/>
      <c r="S7" s="16"/>
      <c r="T7" s="16"/>
      <c r="U7" s="16"/>
      <c r="V7" s="27">
        <v>70</v>
      </c>
      <c r="W7" s="17"/>
      <c r="X7" s="17">
        <v>88</v>
      </c>
      <c r="Y7" s="18">
        <f t="shared" si="1"/>
        <v>46</v>
      </c>
      <c r="Z7" s="19">
        <f t="shared" si="2"/>
        <v>0</v>
      </c>
      <c r="AA7" s="20">
        <f t="shared" si="3"/>
        <v>42.2</v>
      </c>
      <c r="AB7" s="21">
        <f t="shared" si="4"/>
        <v>88.2</v>
      </c>
    </row>
    <row r="8" spans="1:28" x14ac:dyDescent="0.25">
      <c r="A8" s="11" t="s">
        <v>95</v>
      </c>
      <c r="B8" s="11">
        <v>6</v>
      </c>
      <c r="C8" s="13" t="s">
        <v>96</v>
      </c>
      <c r="D8" s="14">
        <f t="shared" si="0"/>
        <v>91</v>
      </c>
      <c r="E8" s="12"/>
      <c r="F8" s="12"/>
      <c r="G8" s="12"/>
      <c r="I8" s="35">
        <v>10</v>
      </c>
      <c r="J8" s="36">
        <v>9</v>
      </c>
      <c r="K8" s="36">
        <v>10</v>
      </c>
      <c r="L8" s="15">
        <v>8</v>
      </c>
      <c r="M8" s="15">
        <v>10</v>
      </c>
      <c r="N8" s="15"/>
      <c r="O8" s="15"/>
      <c r="P8" s="15"/>
      <c r="Q8" s="16"/>
      <c r="R8" s="16"/>
      <c r="S8" s="16"/>
      <c r="T8" s="16"/>
      <c r="U8" s="16"/>
      <c r="V8" s="27">
        <v>80</v>
      </c>
      <c r="W8" s="17"/>
      <c r="X8" s="17">
        <v>90</v>
      </c>
      <c r="Y8" s="18">
        <f t="shared" si="1"/>
        <v>47</v>
      </c>
      <c r="Z8" s="19">
        <f t="shared" si="2"/>
        <v>0</v>
      </c>
      <c r="AA8" s="20">
        <f t="shared" si="3"/>
        <v>44</v>
      </c>
      <c r="AB8" s="21">
        <f t="shared" si="4"/>
        <v>91</v>
      </c>
    </row>
    <row r="9" spans="1:28" x14ac:dyDescent="0.25">
      <c r="A9" s="11" t="s">
        <v>97</v>
      </c>
      <c r="B9" s="11">
        <v>7</v>
      </c>
      <c r="C9" s="13" t="s">
        <v>98</v>
      </c>
      <c r="D9" s="14">
        <f t="shared" si="0"/>
        <v>74</v>
      </c>
      <c r="E9" s="12"/>
      <c r="F9" s="12"/>
      <c r="G9" s="12"/>
      <c r="I9" s="35">
        <v>10</v>
      </c>
      <c r="J9" s="36">
        <v>7</v>
      </c>
      <c r="K9" s="36">
        <v>0</v>
      </c>
      <c r="L9" s="15">
        <v>5</v>
      </c>
      <c r="M9" s="15">
        <v>10</v>
      </c>
      <c r="N9" s="15"/>
      <c r="O9" s="15"/>
      <c r="P9" s="15"/>
      <c r="Q9" s="16"/>
      <c r="R9" s="16"/>
      <c r="S9" s="16"/>
      <c r="T9" s="16"/>
      <c r="U9" s="16"/>
      <c r="V9" s="27">
        <v>60</v>
      </c>
      <c r="W9" s="17"/>
      <c r="X9" s="17">
        <v>90</v>
      </c>
      <c r="Y9" s="18">
        <f t="shared" si="1"/>
        <v>32</v>
      </c>
      <c r="Z9" s="19">
        <f t="shared" si="2"/>
        <v>0</v>
      </c>
      <c r="AA9" s="20">
        <f t="shared" si="3"/>
        <v>42</v>
      </c>
      <c r="AB9" s="21">
        <f t="shared" si="4"/>
        <v>74</v>
      </c>
    </row>
    <row r="10" spans="1:28" x14ac:dyDescent="0.25">
      <c r="A10" s="11" t="s">
        <v>99</v>
      </c>
      <c r="B10" s="11">
        <v>8</v>
      </c>
      <c r="C10" s="13" t="s">
        <v>100</v>
      </c>
      <c r="D10" s="14">
        <f t="shared" si="0"/>
        <v>86</v>
      </c>
      <c r="E10" s="12"/>
      <c r="F10" s="12"/>
      <c r="G10" s="12"/>
      <c r="I10" s="35">
        <v>10</v>
      </c>
      <c r="J10" s="36">
        <v>8</v>
      </c>
      <c r="K10" s="36">
        <v>10</v>
      </c>
      <c r="L10" s="15">
        <v>7</v>
      </c>
      <c r="M10" s="15">
        <v>9</v>
      </c>
      <c r="N10" s="15"/>
      <c r="O10" s="15"/>
      <c r="P10" s="15"/>
      <c r="Q10" s="16"/>
      <c r="R10" s="16"/>
      <c r="S10" s="16"/>
      <c r="T10" s="16"/>
      <c r="U10" s="16"/>
      <c r="V10" s="27">
        <v>80</v>
      </c>
      <c r="W10" s="17"/>
      <c r="X10" s="17">
        <v>85</v>
      </c>
      <c r="Y10" s="18">
        <f t="shared" si="1"/>
        <v>44</v>
      </c>
      <c r="Z10" s="19">
        <f t="shared" si="2"/>
        <v>0</v>
      </c>
      <c r="AA10" s="20">
        <f t="shared" si="3"/>
        <v>42</v>
      </c>
      <c r="AB10" s="21">
        <f t="shared" si="4"/>
        <v>86</v>
      </c>
    </row>
    <row r="11" spans="1:28" x14ac:dyDescent="0.25">
      <c r="A11" s="11" t="s">
        <v>101</v>
      </c>
      <c r="B11" s="11">
        <v>9</v>
      </c>
      <c r="C11" s="13" t="s">
        <v>102</v>
      </c>
      <c r="D11" s="14">
        <f t="shared" si="0"/>
        <v>87</v>
      </c>
      <c r="E11" s="12"/>
      <c r="F11" s="12"/>
      <c r="G11" s="12"/>
      <c r="I11" s="35">
        <v>10</v>
      </c>
      <c r="J11" s="36">
        <v>9</v>
      </c>
      <c r="K11" s="36">
        <v>10</v>
      </c>
      <c r="L11" s="15">
        <v>5</v>
      </c>
      <c r="M11" s="15">
        <v>10</v>
      </c>
      <c r="N11" s="15"/>
      <c r="O11" s="15"/>
      <c r="P11" s="15"/>
      <c r="Q11" s="16"/>
      <c r="R11" s="16"/>
      <c r="S11" s="16"/>
      <c r="T11" s="16"/>
      <c r="U11" s="16"/>
      <c r="V11" s="27">
        <v>70</v>
      </c>
      <c r="W11" s="17"/>
      <c r="X11" s="17">
        <v>90</v>
      </c>
      <c r="Y11" s="18">
        <f t="shared" si="1"/>
        <v>44</v>
      </c>
      <c r="Z11" s="19">
        <f t="shared" si="2"/>
        <v>0</v>
      </c>
      <c r="AA11" s="20">
        <f t="shared" si="3"/>
        <v>43</v>
      </c>
      <c r="AB11" s="21">
        <f t="shared" si="4"/>
        <v>87</v>
      </c>
    </row>
    <row r="12" spans="1:28" x14ac:dyDescent="0.25">
      <c r="A12" s="11" t="s">
        <v>103</v>
      </c>
      <c r="B12" s="11">
        <v>10</v>
      </c>
      <c r="C12" s="13" t="s">
        <v>104</v>
      </c>
      <c r="D12" s="14">
        <f t="shared" si="0"/>
        <v>69.2</v>
      </c>
      <c r="E12" s="12"/>
      <c r="F12" s="12"/>
      <c r="G12" s="12"/>
      <c r="I12" s="35">
        <v>10</v>
      </c>
      <c r="J12" s="36">
        <v>7</v>
      </c>
      <c r="K12" s="36">
        <v>0</v>
      </c>
      <c r="L12" s="15">
        <v>0</v>
      </c>
      <c r="M12" s="15">
        <v>9</v>
      </c>
      <c r="N12" s="15"/>
      <c r="O12" s="15"/>
      <c r="P12" s="15"/>
      <c r="Q12" s="16"/>
      <c r="R12" s="16"/>
      <c r="S12" s="16"/>
      <c r="T12" s="16"/>
      <c r="U12" s="16"/>
      <c r="V12" s="27">
        <v>80</v>
      </c>
      <c r="W12" s="17"/>
      <c r="X12" s="17">
        <v>88</v>
      </c>
      <c r="Y12" s="18">
        <f t="shared" si="1"/>
        <v>26</v>
      </c>
      <c r="Z12" s="19">
        <f t="shared" si="2"/>
        <v>0</v>
      </c>
      <c r="AA12" s="20">
        <f t="shared" si="3"/>
        <v>43.2</v>
      </c>
      <c r="AB12" s="21">
        <f t="shared" si="4"/>
        <v>69.2</v>
      </c>
    </row>
    <row r="13" spans="1:28" x14ac:dyDescent="0.25">
      <c r="A13" s="11" t="s">
        <v>105</v>
      </c>
      <c r="B13" s="11">
        <v>11</v>
      </c>
      <c r="C13" s="13" t="s">
        <v>106</v>
      </c>
      <c r="D13" s="14">
        <f t="shared" si="0"/>
        <v>19</v>
      </c>
      <c r="E13" s="12"/>
      <c r="F13" s="12"/>
      <c r="G13" s="12"/>
      <c r="I13" s="35">
        <v>0</v>
      </c>
      <c r="J13" s="36">
        <v>6</v>
      </c>
      <c r="K13" s="36">
        <v>8</v>
      </c>
      <c r="L13" s="15">
        <v>0</v>
      </c>
      <c r="M13" s="15">
        <v>0</v>
      </c>
      <c r="N13" s="15"/>
      <c r="O13" s="15"/>
      <c r="P13" s="15"/>
      <c r="Q13" s="16"/>
      <c r="R13" s="16"/>
      <c r="S13" s="16"/>
      <c r="T13" s="16"/>
      <c r="U13" s="16"/>
      <c r="V13" s="27">
        <v>50</v>
      </c>
      <c r="W13" s="17"/>
      <c r="X13" s="17">
        <v>0</v>
      </c>
      <c r="Y13" s="18">
        <f t="shared" si="1"/>
        <v>14</v>
      </c>
      <c r="Z13" s="19">
        <f t="shared" si="2"/>
        <v>0</v>
      </c>
      <c r="AA13" s="20">
        <f t="shared" si="3"/>
        <v>5</v>
      </c>
      <c r="AB13" s="21">
        <f t="shared" si="4"/>
        <v>19</v>
      </c>
    </row>
    <row r="14" spans="1:28" x14ac:dyDescent="0.25">
      <c r="A14" s="11" t="s">
        <v>107</v>
      </c>
      <c r="B14" s="11">
        <v>12</v>
      </c>
      <c r="C14" s="13" t="s">
        <v>108</v>
      </c>
      <c r="D14" s="14">
        <f t="shared" si="0"/>
        <v>13</v>
      </c>
      <c r="E14" s="12"/>
      <c r="F14" s="12"/>
      <c r="G14" s="12"/>
      <c r="I14" s="35">
        <v>10</v>
      </c>
      <c r="J14" s="36">
        <v>0</v>
      </c>
      <c r="K14" s="36">
        <v>0</v>
      </c>
      <c r="L14" s="15">
        <v>0</v>
      </c>
      <c r="M14" s="15">
        <v>0</v>
      </c>
      <c r="N14" s="15"/>
      <c r="O14" s="15"/>
      <c r="P14" s="15"/>
      <c r="Q14" s="16"/>
      <c r="R14" s="16"/>
      <c r="S14" s="16"/>
      <c r="T14" s="16"/>
      <c r="U14" s="16"/>
      <c r="V14" s="27">
        <v>30</v>
      </c>
      <c r="W14" s="17"/>
      <c r="X14" s="17">
        <v>0</v>
      </c>
      <c r="Y14" s="18">
        <f t="shared" si="1"/>
        <v>10</v>
      </c>
      <c r="Z14" s="19">
        <f t="shared" si="2"/>
        <v>0</v>
      </c>
      <c r="AA14" s="20">
        <f t="shared" si="3"/>
        <v>3</v>
      </c>
      <c r="AB14" s="21">
        <f t="shared" si="4"/>
        <v>13</v>
      </c>
    </row>
    <row r="15" spans="1:28" x14ac:dyDescent="0.25">
      <c r="A15" s="11" t="s">
        <v>109</v>
      </c>
      <c r="B15" s="11">
        <v>13</v>
      </c>
      <c r="C15" s="13" t="s">
        <v>110</v>
      </c>
      <c r="D15" s="14">
        <f t="shared" si="0"/>
        <v>58</v>
      </c>
      <c r="E15" s="12"/>
      <c r="F15" s="12"/>
      <c r="G15" s="12"/>
      <c r="I15" s="35">
        <v>0</v>
      </c>
      <c r="J15" s="36">
        <v>6</v>
      </c>
      <c r="K15" s="36">
        <v>8</v>
      </c>
      <c r="L15" s="15">
        <v>8</v>
      </c>
      <c r="M15" s="15">
        <v>0</v>
      </c>
      <c r="N15" s="15"/>
      <c r="O15" s="15"/>
      <c r="P15" s="15"/>
      <c r="Q15" s="16"/>
      <c r="R15" s="16"/>
      <c r="S15" s="16"/>
      <c r="T15" s="16"/>
      <c r="U15" s="16"/>
      <c r="V15" s="27">
        <v>20</v>
      </c>
      <c r="W15" s="17"/>
      <c r="X15" s="17">
        <v>85</v>
      </c>
      <c r="Y15" s="18">
        <f t="shared" si="1"/>
        <v>22</v>
      </c>
      <c r="Z15" s="19">
        <f t="shared" si="2"/>
        <v>0</v>
      </c>
      <c r="AA15" s="20">
        <f t="shared" si="3"/>
        <v>36</v>
      </c>
      <c r="AB15" s="21">
        <f t="shared" si="4"/>
        <v>58</v>
      </c>
    </row>
    <row r="16" spans="1:28" x14ac:dyDescent="0.25">
      <c r="A16" s="11" t="s">
        <v>111</v>
      </c>
      <c r="B16" s="11">
        <v>14</v>
      </c>
      <c r="C16" s="13" t="s">
        <v>112</v>
      </c>
      <c r="D16" s="14">
        <f t="shared" si="0"/>
        <v>80</v>
      </c>
      <c r="E16" s="12"/>
      <c r="F16" s="12"/>
      <c r="G16" s="12"/>
      <c r="I16" s="35">
        <v>10</v>
      </c>
      <c r="J16" s="36">
        <v>7</v>
      </c>
      <c r="K16" s="36">
        <v>8</v>
      </c>
      <c r="L16" s="15">
        <v>0</v>
      </c>
      <c r="M16" s="15">
        <v>10</v>
      </c>
      <c r="N16" s="15"/>
      <c r="O16" s="15"/>
      <c r="P16" s="15"/>
      <c r="Q16" s="16"/>
      <c r="R16" s="16"/>
      <c r="S16" s="16"/>
      <c r="T16" s="16"/>
      <c r="U16" s="16"/>
      <c r="V16" s="27">
        <v>90</v>
      </c>
      <c r="W16" s="17"/>
      <c r="X16" s="17">
        <v>90</v>
      </c>
      <c r="Y16" s="18">
        <f t="shared" si="1"/>
        <v>35</v>
      </c>
      <c r="Z16" s="19">
        <f t="shared" si="2"/>
        <v>0</v>
      </c>
      <c r="AA16" s="20">
        <f t="shared" si="3"/>
        <v>45</v>
      </c>
      <c r="AB16" s="21">
        <f t="shared" si="4"/>
        <v>80</v>
      </c>
    </row>
    <row r="17" spans="1:28" x14ac:dyDescent="0.25">
      <c r="A17" s="11" t="s">
        <v>113</v>
      </c>
      <c r="B17" s="11">
        <v>15</v>
      </c>
      <c r="C17" s="13" t="s">
        <v>114</v>
      </c>
      <c r="D17" s="14">
        <f t="shared" si="0"/>
        <v>86</v>
      </c>
      <c r="E17" s="12"/>
      <c r="F17" s="12"/>
      <c r="G17" s="12"/>
      <c r="I17" s="35">
        <v>10</v>
      </c>
      <c r="J17" s="36">
        <v>8</v>
      </c>
      <c r="K17" s="36">
        <v>10</v>
      </c>
      <c r="L17" s="15">
        <v>7</v>
      </c>
      <c r="M17" s="15">
        <v>8</v>
      </c>
      <c r="N17" s="15"/>
      <c r="O17" s="15"/>
      <c r="P17" s="15"/>
      <c r="Q17" s="16"/>
      <c r="R17" s="16"/>
      <c r="S17" s="16"/>
      <c r="T17" s="16"/>
      <c r="U17" s="16"/>
      <c r="V17" s="27">
        <v>70</v>
      </c>
      <c r="W17" s="17"/>
      <c r="X17" s="17">
        <v>90</v>
      </c>
      <c r="Y17" s="18">
        <f t="shared" si="1"/>
        <v>43</v>
      </c>
      <c r="Z17" s="19">
        <f t="shared" si="2"/>
        <v>0</v>
      </c>
      <c r="AA17" s="20">
        <f t="shared" si="3"/>
        <v>43</v>
      </c>
      <c r="AB17" s="21">
        <f t="shared" si="4"/>
        <v>86</v>
      </c>
    </row>
  </sheetData>
  <sheetProtection password="E1ED" sheet="1" objects="1" scenarios="1"/>
  <dataValidations count="16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17 W3:X17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  <dataValidation type="whole" allowBlank="1" showInputMessage="1" showErrorMessage="1" errorTitle="Valor fuera de rango" error="Ingrese un valor correcto" sqref="L7:U7">
      <formula1>0</formula1>
      <formula2>L2</formula2>
    </dataValidation>
    <dataValidation type="whole" allowBlank="1" showInputMessage="1" showErrorMessage="1" errorTitle="Valor fuera de rango" error="Ingrese un valor correcto" sqref="L8:U8">
      <formula1>0</formula1>
      <formula2>L2</formula2>
    </dataValidation>
    <dataValidation type="whole" allowBlank="1" showInputMessage="1" showErrorMessage="1" errorTitle="Valor fuera de rango" error="Ingrese un valor correcto" sqref="L9:U9">
      <formula1>0</formula1>
      <formula2>L2</formula2>
    </dataValidation>
    <dataValidation type="whole" allowBlank="1" showInputMessage="1" showErrorMessage="1" errorTitle="Valor fuera de rango" error="Ingrese un valor correcto" sqref="L10:U10">
      <formula1>0</formula1>
      <formula2>L2</formula2>
    </dataValidation>
    <dataValidation type="whole" allowBlank="1" showInputMessage="1" showErrorMessage="1" errorTitle="Valor fuera de rango" error="Ingrese un valor correcto" sqref="L11:U11">
      <formula1>0</formula1>
      <formula2>L2</formula2>
    </dataValidation>
    <dataValidation type="whole" allowBlank="1" showInputMessage="1" showErrorMessage="1" errorTitle="Valor fuera de rango" error="Ingrese un valor correcto" sqref="L12:U12">
      <formula1>0</formula1>
      <formula2>L2</formula2>
    </dataValidation>
    <dataValidation type="whole" allowBlank="1" showInputMessage="1" showErrorMessage="1" errorTitle="Valor fuera de rango" error="Ingrese un valor correcto" sqref="L13:U13">
      <formula1>0</formula1>
      <formula2>L2</formula2>
    </dataValidation>
    <dataValidation type="whole" allowBlank="1" showInputMessage="1" showErrorMessage="1" errorTitle="Valor fuera de rango" error="Ingrese un valor correcto" sqref="L14:U14">
      <formula1>0</formula1>
      <formula2>L2</formula2>
    </dataValidation>
    <dataValidation type="whole" allowBlank="1" showInputMessage="1" showErrorMessage="1" errorTitle="Valor fuera de rango" error="Ingrese un valor correcto" sqref="L15:U15">
      <formula1>0</formula1>
      <formula2>L2</formula2>
    </dataValidation>
    <dataValidation type="whole" allowBlank="1" showInputMessage="1" showErrorMessage="1" errorTitle="Valor fuera de rango" error="Ingrese un valor correcto" sqref="L16:U16">
      <formula1>0</formula1>
      <formula2>L2</formula2>
    </dataValidation>
    <dataValidation type="whole" allowBlank="1" showInputMessage="1" showErrorMessage="1" errorTitle="Valor fuera de rango" error="Ingrese un valor correcto" sqref="L17:U17">
      <formula1>0</formula1>
      <formula2>L2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"/>
  <sheetViews>
    <sheetView topLeftCell="C1" workbookViewId="0">
      <selection activeCell="W9" sqref="W9"/>
    </sheetView>
  </sheetViews>
  <sheetFormatPr baseColWidth="10" defaultColWidth="11.42578125" defaultRowHeight="15" x14ac:dyDescent="0.25"/>
  <cols>
    <col min="1" max="2" width="7" bestFit="1" customWidth="1"/>
    <col min="3" max="3" width="34.570312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115</v>
      </c>
      <c r="C1" s="1" t="s">
        <v>116</v>
      </c>
      <c r="D1" s="4" t="s">
        <v>117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118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0.4</v>
      </c>
      <c r="X2" s="9">
        <v>0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119</v>
      </c>
      <c r="B3" s="11">
        <v>1</v>
      </c>
      <c r="C3" s="13" t="s">
        <v>120</v>
      </c>
      <c r="D3" s="14">
        <f t="shared" ref="D3:D9" si="0">AB3</f>
        <v>96</v>
      </c>
      <c r="E3" s="12"/>
      <c r="F3" s="12"/>
      <c r="G3" s="12"/>
      <c r="I3" s="22">
        <v>10</v>
      </c>
      <c r="J3" s="23">
        <v>10</v>
      </c>
      <c r="K3" s="23">
        <v>10</v>
      </c>
      <c r="L3" s="15">
        <v>10</v>
      </c>
      <c r="M3" s="15">
        <v>10</v>
      </c>
      <c r="N3" s="15"/>
      <c r="O3" s="15"/>
      <c r="P3" s="15"/>
      <c r="Q3" s="16"/>
      <c r="R3" s="16"/>
      <c r="S3" s="16"/>
      <c r="T3" s="16"/>
      <c r="U3" s="16"/>
      <c r="V3" s="26">
        <v>100</v>
      </c>
      <c r="W3" s="17">
        <v>90</v>
      </c>
      <c r="X3" s="17"/>
      <c r="Y3" s="18">
        <f t="shared" ref="Y3:Y9" si="1">I3+J3+K3+L3+M3+N3+O3+P3</f>
        <v>50</v>
      </c>
      <c r="Z3" s="19">
        <f t="shared" ref="Z3:Z9" si="2">Q3+R3+S3+T3+U3</f>
        <v>0</v>
      </c>
      <c r="AA3" s="20">
        <f t="shared" ref="AA3:AA9" si="3">V3*$V$2+W3*$W$2+X3*$X$2</f>
        <v>46</v>
      </c>
      <c r="AB3" s="21">
        <f t="shared" ref="AB3:AB9" si="4">IF((AA3+Z3+Y3)&gt;100,"err ",AA3+Z3+Y3)</f>
        <v>96</v>
      </c>
    </row>
    <row r="4" spans="1:28" x14ac:dyDescent="0.25">
      <c r="A4" s="11" t="s">
        <v>121</v>
      </c>
      <c r="B4" s="11">
        <v>2</v>
      </c>
      <c r="C4" s="13" t="s">
        <v>122</v>
      </c>
      <c r="D4" s="14">
        <f t="shared" si="0"/>
        <v>86</v>
      </c>
      <c r="E4" s="12"/>
      <c r="F4" s="12"/>
      <c r="G4" s="12"/>
      <c r="I4" s="29">
        <v>9</v>
      </c>
      <c r="J4" s="28">
        <v>10</v>
      </c>
      <c r="K4" s="25">
        <v>7</v>
      </c>
      <c r="L4" s="15">
        <v>7</v>
      </c>
      <c r="M4" s="15">
        <v>7</v>
      </c>
      <c r="N4" s="15"/>
      <c r="O4" s="15"/>
      <c r="P4" s="15"/>
      <c r="Q4" s="16"/>
      <c r="R4" s="16"/>
      <c r="S4" s="16"/>
      <c r="T4" s="16"/>
      <c r="U4" s="16"/>
      <c r="V4" s="27">
        <v>100</v>
      </c>
      <c r="W4" s="17">
        <v>90</v>
      </c>
      <c r="X4" s="17"/>
      <c r="Y4" s="18">
        <f t="shared" si="1"/>
        <v>40</v>
      </c>
      <c r="Z4" s="19">
        <f t="shared" si="2"/>
        <v>0</v>
      </c>
      <c r="AA4" s="20">
        <f t="shared" si="3"/>
        <v>46</v>
      </c>
      <c r="AB4" s="21">
        <f t="shared" si="4"/>
        <v>86</v>
      </c>
    </row>
    <row r="5" spans="1:28" x14ac:dyDescent="0.25">
      <c r="A5" s="11" t="s">
        <v>123</v>
      </c>
      <c r="B5" s="11">
        <v>3</v>
      </c>
      <c r="C5" s="13" t="s">
        <v>124</v>
      </c>
      <c r="D5" s="14">
        <f t="shared" si="0"/>
        <v>96</v>
      </c>
      <c r="E5" s="12"/>
      <c r="F5" s="12"/>
      <c r="G5" s="12"/>
      <c r="I5" s="24">
        <v>10</v>
      </c>
      <c r="J5" s="25">
        <v>10</v>
      </c>
      <c r="K5" s="25">
        <v>10</v>
      </c>
      <c r="L5" s="15">
        <v>10</v>
      </c>
      <c r="M5" s="15">
        <v>10</v>
      </c>
      <c r="N5" s="15"/>
      <c r="O5" s="15"/>
      <c r="P5" s="15"/>
      <c r="Q5" s="16"/>
      <c r="R5" s="16"/>
      <c r="S5" s="16"/>
      <c r="T5" s="16"/>
      <c r="U5" s="16"/>
      <c r="V5" s="27">
        <v>100</v>
      </c>
      <c r="W5" s="17">
        <v>90</v>
      </c>
      <c r="X5" s="17"/>
      <c r="Y5" s="18">
        <f t="shared" si="1"/>
        <v>50</v>
      </c>
      <c r="Z5" s="19">
        <f t="shared" si="2"/>
        <v>0</v>
      </c>
      <c r="AA5" s="20">
        <f t="shared" si="3"/>
        <v>46</v>
      </c>
      <c r="AB5" s="21">
        <f t="shared" si="4"/>
        <v>96</v>
      </c>
    </row>
    <row r="6" spans="1:28" x14ac:dyDescent="0.25">
      <c r="A6" s="11" t="s">
        <v>125</v>
      </c>
      <c r="B6" s="11">
        <v>4</v>
      </c>
      <c r="C6" s="13" t="s">
        <v>126</v>
      </c>
      <c r="D6" s="14">
        <f t="shared" si="0"/>
        <v>80</v>
      </c>
      <c r="E6" s="12"/>
      <c r="F6" s="12"/>
      <c r="G6" s="12"/>
      <c r="I6" s="24">
        <v>10</v>
      </c>
      <c r="J6" s="25">
        <v>10</v>
      </c>
      <c r="K6" s="25">
        <v>10</v>
      </c>
      <c r="L6" s="15">
        <v>10</v>
      </c>
      <c r="M6" s="15">
        <v>10</v>
      </c>
      <c r="N6" s="15"/>
      <c r="O6" s="15"/>
      <c r="P6" s="15"/>
      <c r="Q6" s="16"/>
      <c r="R6" s="16"/>
      <c r="S6" s="16"/>
      <c r="T6" s="16"/>
      <c r="U6" s="16"/>
      <c r="V6" s="27">
        <v>100</v>
      </c>
      <c r="W6" s="17">
        <v>50</v>
      </c>
      <c r="X6" s="17"/>
      <c r="Y6" s="18">
        <f t="shared" si="1"/>
        <v>50</v>
      </c>
      <c r="Z6" s="19">
        <f t="shared" si="2"/>
        <v>0</v>
      </c>
      <c r="AA6" s="20">
        <f t="shared" si="3"/>
        <v>30</v>
      </c>
      <c r="AB6" s="21">
        <f t="shared" si="4"/>
        <v>80</v>
      </c>
    </row>
    <row r="7" spans="1:28" x14ac:dyDescent="0.25">
      <c r="A7" s="11" t="s">
        <v>127</v>
      </c>
      <c r="B7" s="11">
        <v>5</v>
      </c>
      <c r="C7" s="13" t="s">
        <v>128</v>
      </c>
      <c r="D7" s="14">
        <f t="shared" si="0"/>
        <v>74</v>
      </c>
      <c r="E7" s="12"/>
      <c r="F7" s="12"/>
      <c r="G7" s="12"/>
      <c r="I7" s="24">
        <v>0</v>
      </c>
      <c r="J7" s="25">
        <v>8</v>
      </c>
      <c r="K7" s="25">
        <v>0</v>
      </c>
      <c r="L7" s="15">
        <v>10</v>
      </c>
      <c r="M7" s="15">
        <v>10</v>
      </c>
      <c r="N7" s="15"/>
      <c r="O7" s="15"/>
      <c r="P7" s="15"/>
      <c r="Q7" s="16"/>
      <c r="R7" s="16"/>
      <c r="S7" s="16"/>
      <c r="T7" s="16"/>
      <c r="U7" s="16"/>
      <c r="V7" s="27">
        <v>100</v>
      </c>
      <c r="W7" s="17">
        <v>90</v>
      </c>
      <c r="X7" s="17"/>
      <c r="Y7" s="18">
        <f t="shared" si="1"/>
        <v>28</v>
      </c>
      <c r="Z7" s="19">
        <f t="shared" si="2"/>
        <v>0</v>
      </c>
      <c r="AA7" s="20">
        <f t="shared" si="3"/>
        <v>46</v>
      </c>
      <c r="AB7" s="21">
        <f t="shared" si="4"/>
        <v>74</v>
      </c>
    </row>
    <row r="8" spans="1:28" x14ac:dyDescent="0.25">
      <c r="A8" s="11" t="s">
        <v>129</v>
      </c>
      <c r="B8" s="11">
        <v>6</v>
      </c>
      <c r="C8" s="13" t="s">
        <v>130</v>
      </c>
      <c r="D8" s="14">
        <f t="shared" si="0"/>
        <v>94</v>
      </c>
      <c r="E8" s="12"/>
      <c r="F8" s="12"/>
      <c r="G8" s="12"/>
      <c r="I8" s="24">
        <v>10</v>
      </c>
      <c r="J8" s="25">
        <v>10</v>
      </c>
      <c r="K8" s="25">
        <v>10</v>
      </c>
      <c r="L8" s="15">
        <v>10</v>
      </c>
      <c r="M8" s="15">
        <v>10</v>
      </c>
      <c r="N8" s="15"/>
      <c r="O8" s="15"/>
      <c r="P8" s="15"/>
      <c r="Q8" s="16"/>
      <c r="R8" s="16"/>
      <c r="S8" s="16"/>
      <c r="T8" s="16"/>
      <c r="U8" s="16"/>
      <c r="V8" s="27">
        <v>100</v>
      </c>
      <c r="W8" s="17">
        <v>85</v>
      </c>
      <c r="X8" s="17"/>
      <c r="Y8" s="18">
        <f t="shared" si="1"/>
        <v>50</v>
      </c>
      <c r="Z8" s="19">
        <f t="shared" si="2"/>
        <v>0</v>
      </c>
      <c r="AA8" s="20">
        <f t="shared" si="3"/>
        <v>44</v>
      </c>
      <c r="AB8" s="21">
        <f t="shared" si="4"/>
        <v>94</v>
      </c>
    </row>
    <row r="9" spans="1:28" x14ac:dyDescent="0.25">
      <c r="A9" s="11" t="s">
        <v>131</v>
      </c>
      <c r="B9" s="11">
        <v>7</v>
      </c>
      <c r="C9" s="13" t="s">
        <v>132</v>
      </c>
      <c r="D9" s="14">
        <f t="shared" si="0"/>
        <v>94</v>
      </c>
      <c r="E9" s="12"/>
      <c r="F9" s="12"/>
      <c r="G9" s="12"/>
      <c r="I9" s="24">
        <v>10</v>
      </c>
      <c r="J9" s="25">
        <v>10</v>
      </c>
      <c r="K9" s="25">
        <v>10</v>
      </c>
      <c r="L9" s="15">
        <v>10</v>
      </c>
      <c r="M9" s="15">
        <v>10</v>
      </c>
      <c r="N9" s="15"/>
      <c r="O9" s="15"/>
      <c r="P9" s="15"/>
      <c r="Q9" s="16"/>
      <c r="R9" s="16"/>
      <c r="S9" s="16"/>
      <c r="T9" s="16"/>
      <c r="U9" s="16"/>
      <c r="V9" s="27">
        <v>100</v>
      </c>
      <c r="W9" s="17">
        <v>85</v>
      </c>
      <c r="X9" s="17"/>
      <c r="Y9" s="18">
        <f t="shared" si="1"/>
        <v>50</v>
      </c>
      <c r="Z9" s="19">
        <f t="shared" si="2"/>
        <v>0</v>
      </c>
      <c r="AA9" s="20">
        <f t="shared" si="3"/>
        <v>44</v>
      </c>
      <c r="AB9" s="21">
        <f t="shared" si="4"/>
        <v>94</v>
      </c>
    </row>
  </sheetData>
  <sheetProtection password="E1ED" sheet="1" objects="1" scenarios="1"/>
  <dataValidations count="8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9 W3:X9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  <dataValidation type="whole" allowBlank="1" showInputMessage="1" showErrorMessage="1" errorTitle="Valor fuera de rango" error="Ingrese un valor correcto" sqref="L7:U7">
      <formula1>0</formula1>
      <formula2>L2</formula2>
    </dataValidation>
    <dataValidation type="whole" allowBlank="1" showInputMessage="1" showErrorMessage="1" errorTitle="Valor fuera de rango" error="Ingrese un valor correcto" sqref="L8:U8">
      <formula1>0</formula1>
      <formula2>L2</formula2>
    </dataValidation>
    <dataValidation type="whole" allowBlank="1" showInputMessage="1" showErrorMessage="1" errorTitle="Valor fuera de rango" error="Ingrese un valor correcto" sqref="L9:U9">
      <formula1>0</formula1>
      <formula2>L2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workbookViewId="0">
      <selection activeCell="W11" sqref="W11"/>
    </sheetView>
  </sheetViews>
  <sheetFormatPr baseColWidth="10" defaultColWidth="11.42578125" defaultRowHeight="15" x14ac:dyDescent="0.25"/>
  <cols>
    <col min="1" max="2" width="7" bestFit="1" customWidth="1"/>
    <col min="3" max="3" width="32.570312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133</v>
      </c>
      <c r="C1" s="1" t="s">
        <v>134</v>
      </c>
      <c r="D1" s="4" t="s">
        <v>135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136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0.4</v>
      </c>
      <c r="X2" s="9">
        <v>0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137</v>
      </c>
      <c r="B3" s="11">
        <v>1</v>
      </c>
      <c r="C3" s="13" t="s">
        <v>138</v>
      </c>
      <c r="D3" s="14">
        <f t="shared" ref="D3:D11" si="0">AB3</f>
        <v>95</v>
      </c>
      <c r="E3" s="12"/>
      <c r="F3" s="12"/>
      <c r="G3" s="12"/>
      <c r="I3" s="22">
        <v>10</v>
      </c>
      <c r="J3" s="23">
        <v>10</v>
      </c>
      <c r="K3" s="23">
        <v>10</v>
      </c>
      <c r="L3" s="15">
        <v>9</v>
      </c>
      <c r="M3" s="15">
        <v>10</v>
      </c>
      <c r="N3" s="15"/>
      <c r="O3" s="15"/>
      <c r="P3" s="15"/>
      <c r="Q3" s="16"/>
      <c r="R3" s="16"/>
      <c r="S3" s="16"/>
      <c r="T3" s="16"/>
      <c r="U3" s="16"/>
      <c r="V3" s="26">
        <v>100</v>
      </c>
      <c r="W3" s="17">
        <v>90</v>
      </c>
      <c r="X3" s="17"/>
      <c r="Y3" s="18">
        <f t="shared" ref="Y3:Y11" si="1">I3+J3+K3+L3+M3+N3+O3+P3</f>
        <v>49</v>
      </c>
      <c r="Z3" s="19">
        <f t="shared" ref="Z3:Z11" si="2">Q3+R3+S3+T3+U3</f>
        <v>0</v>
      </c>
      <c r="AA3" s="20">
        <f t="shared" ref="AA3:AA11" si="3">V3*$V$2+W3*$W$2+X3*$X$2</f>
        <v>46</v>
      </c>
      <c r="AB3" s="21">
        <f t="shared" ref="AB3:AB11" si="4">IF((AA3+Z3+Y3)&gt;100,"err ",AA3+Z3+Y3)</f>
        <v>95</v>
      </c>
    </row>
    <row r="4" spans="1:28" x14ac:dyDescent="0.25">
      <c r="A4" s="11" t="s">
        <v>139</v>
      </c>
      <c r="B4" s="11">
        <v>2</v>
      </c>
      <c r="C4" s="13" t="s">
        <v>140</v>
      </c>
      <c r="D4" s="14">
        <f t="shared" si="0"/>
        <v>93</v>
      </c>
      <c r="E4" s="12"/>
      <c r="F4" s="12"/>
      <c r="G4" s="12"/>
      <c r="I4" s="24">
        <v>10</v>
      </c>
      <c r="J4" s="25">
        <v>7</v>
      </c>
      <c r="K4" s="25">
        <v>10</v>
      </c>
      <c r="L4" s="15">
        <v>10</v>
      </c>
      <c r="M4" s="15">
        <v>10</v>
      </c>
      <c r="N4" s="15"/>
      <c r="O4" s="15"/>
      <c r="P4" s="15"/>
      <c r="Q4" s="16"/>
      <c r="R4" s="16"/>
      <c r="S4" s="16"/>
      <c r="T4" s="16"/>
      <c r="U4" s="16"/>
      <c r="V4" s="27">
        <v>100</v>
      </c>
      <c r="W4" s="17">
        <v>90</v>
      </c>
      <c r="X4" s="17"/>
      <c r="Y4" s="18">
        <f t="shared" si="1"/>
        <v>47</v>
      </c>
      <c r="Z4" s="19">
        <f t="shared" si="2"/>
        <v>0</v>
      </c>
      <c r="AA4" s="20">
        <f t="shared" si="3"/>
        <v>46</v>
      </c>
      <c r="AB4" s="21">
        <f t="shared" si="4"/>
        <v>93</v>
      </c>
    </row>
    <row r="5" spans="1:28" x14ac:dyDescent="0.25">
      <c r="A5" s="11" t="s">
        <v>141</v>
      </c>
      <c r="B5" s="11">
        <v>3</v>
      </c>
      <c r="C5" s="13" t="s">
        <v>142</v>
      </c>
      <c r="D5" s="14">
        <f t="shared" si="0"/>
        <v>95</v>
      </c>
      <c r="E5" s="12"/>
      <c r="F5" s="12"/>
      <c r="G5" s="12"/>
      <c r="I5" s="24">
        <v>10</v>
      </c>
      <c r="J5" s="25">
        <v>7</v>
      </c>
      <c r="K5" s="25">
        <v>10</v>
      </c>
      <c r="L5" s="15">
        <v>8</v>
      </c>
      <c r="M5" s="15">
        <v>10</v>
      </c>
      <c r="N5" s="15"/>
      <c r="O5" s="15"/>
      <c r="P5" s="15"/>
      <c r="Q5" s="16"/>
      <c r="R5" s="16"/>
      <c r="S5" s="16"/>
      <c r="T5" s="16"/>
      <c r="U5" s="16"/>
      <c r="V5" s="27">
        <v>100</v>
      </c>
      <c r="W5" s="17">
        <v>100</v>
      </c>
      <c r="X5" s="17"/>
      <c r="Y5" s="18">
        <f t="shared" si="1"/>
        <v>45</v>
      </c>
      <c r="Z5" s="19">
        <f t="shared" si="2"/>
        <v>0</v>
      </c>
      <c r="AA5" s="20">
        <f t="shared" si="3"/>
        <v>50</v>
      </c>
      <c r="AB5" s="21">
        <f t="shared" si="4"/>
        <v>95</v>
      </c>
    </row>
    <row r="6" spans="1:28" x14ac:dyDescent="0.25">
      <c r="A6" s="11" t="s">
        <v>143</v>
      </c>
      <c r="B6" s="11">
        <v>4</v>
      </c>
      <c r="C6" s="13" t="s">
        <v>144</v>
      </c>
      <c r="D6" s="14">
        <f t="shared" si="0"/>
        <v>94</v>
      </c>
      <c r="E6" s="12"/>
      <c r="F6" s="12"/>
      <c r="G6" s="12"/>
      <c r="I6" s="24">
        <v>10</v>
      </c>
      <c r="J6" s="25">
        <v>10</v>
      </c>
      <c r="K6" s="25">
        <v>10</v>
      </c>
      <c r="L6" s="15">
        <v>10</v>
      </c>
      <c r="M6" s="15">
        <v>10</v>
      </c>
      <c r="N6" s="15"/>
      <c r="O6" s="15"/>
      <c r="P6" s="15"/>
      <c r="Q6" s="16"/>
      <c r="R6" s="16"/>
      <c r="S6" s="16"/>
      <c r="T6" s="16"/>
      <c r="U6" s="16"/>
      <c r="V6" s="27">
        <v>100</v>
      </c>
      <c r="W6" s="17">
        <v>85</v>
      </c>
      <c r="X6" s="17"/>
      <c r="Y6" s="18">
        <f t="shared" si="1"/>
        <v>50</v>
      </c>
      <c r="Z6" s="19">
        <f t="shared" si="2"/>
        <v>0</v>
      </c>
      <c r="AA6" s="20">
        <f t="shared" si="3"/>
        <v>44</v>
      </c>
      <c r="AB6" s="21">
        <f t="shared" si="4"/>
        <v>94</v>
      </c>
    </row>
    <row r="7" spans="1:28" x14ac:dyDescent="0.25">
      <c r="A7" s="11" t="s">
        <v>145</v>
      </c>
      <c r="B7" s="11">
        <v>5</v>
      </c>
      <c r="C7" s="13" t="s">
        <v>146</v>
      </c>
      <c r="D7" s="14">
        <f t="shared" si="0"/>
        <v>94</v>
      </c>
      <c r="E7" s="12"/>
      <c r="F7" s="12"/>
      <c r="G7" s="12"/>
      <c r="I7" s="24">
        <v>10</v>
      </c>
      <c r="J7" s="25">
        <v>8</v>
      </c>
      <c r="K7" s="25">
        <v>10</v>
      </c>
      <c r="L7" s="15">
        <v>10</v>
      </c>
      <c r="M7" s="15">
        <v>10</v>
      </c>
      <c r="N7" s="15"/>
      <c r="O7" s="15"/>
      <c r="P7" s="15"/>
      <c r="Q7" s="16"/>
      <c r="R7" s="16"/>
      <c r="S7" s="16"/>
      <c r="T7" s="16"/>
      <c r="U7" s="16"/>
      <c r="V7" s="27">
        <v>100</v>
      </c>
      <c r="W7" s="17">
        <v>90</v>
      </c>
      <c r="X7" s="17"/>
      <c r="Y7" s="18">
        <f t="shared" si="1"/>
        <v>48</v>
      </c>
      <c r="Z7" s="19">
        <f t="shared" si="2"/>
        <v>0</v>
      </c>
      <c r="AA7" s="20">
        <f t="shared" si="3"/>
        <v>46</v>
      </c>
      <c r="AB7" s="21">
        <f t="shared" si="4"/>
        <v>94</v>
      </c>
    </row>
    <row r="8" spans="1:28" x14ac:dyDescent="0.25">
      <c r="A8" s="11" t="s">
        <v>147</v>
      </c>
      <c r="B8" s="11">
        <v>6</v>
      </c>
      <c r="C8" s="13" t="s">
        <v>148</v>
      </c>
      <c r="D8" s="14">
        <f t="shared" si="0"/>
        <v>95</v>
      </c>
      <c r="E8" s="12"/>
      <c r="F8" s="12"/>
      <c r="G8" s="12"/>
      <c r="I8" s="24">
        <v>10</v>
      </c>
      <c r="J8" s="25">
        <v>10</v>
      </c>
      <c r="K8" s="25">
        <v>10</v>
      </c>
      <c r="L8" s="15">
        <v>10</v>
      </c>
      <c r="M8" s="15">
        <v>9</v>
      </c>
      <c r="N8" s="15"/>
      <c r="O8" s="15"/>
      <c r="P8" s="15"/>
      <c r="Q8" s="16"/>
      <c r="R8" s="16"/>
      <c r="S8" s="16"/>
      <c r="T8" s="16"/>
      <c r="U8" s="16"/>
      <c r="V8" s="27">
        <v>100</v>
      </c>
      <c r="W8" s="17">
        <v>90</v>
      </c>
      <c r="X8" s="17"/>
      <c r="Y8" s="18">
        <f t="shared" si="1"/>
        <v>49</v>
      </c>
      <c r="Z8" s="19">
        <f t="shared" si="2"/>
        <v>0</v>
      </c>
      <c r="AA8" s="20">
        <f t="shared" si="3"/>
        <v>46</v>
      </c>
      <c r="AB8" s="21">
        <f t="shared" si="4"/>
        <v>95</v>
      </c>
    </row>
    <row r="9" spans="1:28" x14ac:dyDescent="0.25">
      <c r="A9" s="11" t="s">
        <v>149</v>
      </c>
      <c r="B9" s="11">
        <v>7</v>
      </c>
      <c r="C9" s="13" t="s">
        <v>150</v>
      </c>
      <c r="D9" s="14">
        <f t="shared" si="0"/>
        <v>91</v>
      </c>
      <c r="E9" s="12"/>
      <c r="F9" s="12"/>
      <c r="G9" s="12"/>
      <c r="I9" s="24">
        <v>10</v>
      </c>
      <c r="J9" s="25">
        <v>7</v>
      </c>
      <c r="K9" s="25">
        <v>10</v>
      </c>
      <c r="L9" s="15">
        <v>8</v>
      </c>
      <c r="M9" s="15">
        <v>10</v>
      </c>
      <c r="N9" s="15"/>
      <c r="O9" s="15"/>
      <c r="P9" s="15"/>
      <c r="Q9" s="16"/>
      <c r="R9" s="16"/>
      <c r="S9" s="16"/>
      <c r="T9" s="16"/>
      <c r="U9" s="16"/>
      <c r="V9" s="27">
        <v>100</v>
      </c>
      <c r="W9" s="17">
        <v>90</v>
      </c>
      <c r="X9" s="17"/>
      <c r="Y9" s="18">
        <f t="shared" si="1"/>
        <v>45</v>
      </c>
      <c r="Z9" s="19">
        <f t="shared" si="2"/>
        <v>0</v>
      </c>
      <c r="AA9" s="20">
        <f t="shared" si="3"/>
        <v>46</v>
      </c>
      <c r="AB9" s="21">
        <f t="shared" si="4"/>
        <v>91</v>
      </c>
    </row>
    <row r="10" spans="1:28" x14ac:dyDescent="0.25">
      <c r="A10" s="11" t="s">
        <v>151</v>
      </c>
      <c r="B10" s="11">
        <v>8</v>
      </c>
      <c r="C10" s="13" t="s">
        <v>152</v>
      </c>
      <c r="D10" s="14">
        <f t="shared" si="0"/>
        <v>93</v>
      </c>
      <c r="E10" s="12"/>
      <c r="F10" s="12"/>
      <c r="G10" s="12"/>
      <c r="I10" s="24">
        <v>10</v>
      </c>
      <c r="J10" s="25">
        <v>10</v>
      </c>
      <c r="K10" s="25">
        <v>10</v>
      </c>
      <c r="L10" s="15">
        <v>8</v>
      </c>
      <c r="M10" s="15">
        <v>9</v>
      </c>
      <c r="N10" s="15"/>
      <c r="O10" s="15"/>
      <c r="P10" s="15"/>
      <c r="Q10" s="16"/>
      <c r="R10" s="16"/>
      <c r="S10" s="16"/>
      <c r="T10" s="16"/>
      <c r="U10" s="16"/>
      <c r="V10" s="27">
        <v>100</v>
      </c>
      <c r="W10" s="17">
        <v>90</v>
      </c>
      <c r="X10" s="17"/>
      <c r="Y10" s="18">
        <f t="shared" si="1"/>
        <v>47</v>
      </c>
      <c r="Z10" s="19">
        <f t="shared" si="2"/>
        <v>0</v>
      </c>
      <c r="AA10" s="20">
        <f t="shared" si="3"/>
        <v>46</v>
      </c>
      <c r="AB10" s="21">
        <f t="shared" si="4"/>
        <v>93</v>
      </c>
    </row>
    <row r="11" spans="1:28" x14ac:dyDescent="0.25">
      <c r="A11" s="11" t="s">
        <v>153</v>
      </c>
      <c r="B11" s="11">
        <v>9</v>
      </c>
      <c r="C11" s="13" t="s">
        <v>154</v>
      </c>
      <c r="D11" s="14">
        <f t="shared" si="0"/>
        <v>28</v>
      </c>
      <c r="E11" s="12"/>
      <c r="F11" s="12"/>
      <c r="G11" s="12"/>
      <c r="I11" s="24">
        <v>10</v>
      </c>
      <c r="J11" s="25">
        <v>8</v>
      </c>
      <c r="K11" s="25">
        <v>0</v>
      </c>
      <c r="L11" s="15">
        <v>0</v>
      </c>
      <c r="M11" s="15">
        <v>0</v>
      </c>
      <c r="N11" s="15"/>
      <c r="O11" s="15"/>
      <c r="P11" s="15"/>
      <c r="Q11" s="16"/>
      <c r="R11" s="16"/>
      <c r="S11" s="16"/>
      <c r="T11" s="16"/>
      <c r="U11" s="16"/>
      <c r="V11" s="27">
        <v>100</v>
      </c>
      <c r="W11" s="17">
        <v>0</v>
      </c>
      <c r="X11" s="17"/>
      <c r="Y11" s="18">
        <f t="shared" si="1"/>
        <v>18</v>
      </c>
      <c r="Z11" s="19">
        <f t="shared" si="2"/>
        <v>0</v>
      </c>
      <c r="AA11" s="20">
        <f t="shared" si="3"/>
        <v>10</v>
      </c>
      <c r="AB11" s="21">
        <f t="shared" si="4"/>
        <v>28</v>
      </c>
    </row>
  </sheetData>
  <sheetProtection password="E1ED" sheet="1" objects="1" scenarios="1"/>
  <dataValidations count="10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11 W3:X11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  <dataValidation type="whole" allowBlank="1" showInputMessage="1" showErrorMessage="1" errorTitle="Valor fuera de rango" error="Ingrese un valor correcto" sqref="L7:U7">
      <formula1>0</formula1>
      <formula2>L2</formula2>
    </dataValidation>
    <dataValidation type="whole" allowBlank="1" showInputMessage="1" showErrorMessage="1" errorTitle="Valor fuera de rango" error="Ingrese un valor correcto" sqref="L8:U8">
      <formula1>0</formula1>
      <formula2>L2</formula2>
    </dataValidation>
    <dataValidation type="whole" allowBlank="1" showInputMessage="1" showErrorMessage="1" errorTitle="Valor fuera de rango" error="Ingrese un valor correcto" sqref="L9:U9">
      <formula1>0</formula1>
      <formula2>L2</formula2>
    </dataValidation>
    <dataValidation type="whole" allowBlank="1" showInputMessage="1" showErrorMessage="1" errorTitle="Valor fuera de rango" error="Ingrese un valor correcto" sqref="L10:U10">
      <formula1>0</formula1>
      <formula2>L2</formula2>
    </dataValidation>
    <dataValidation type="whole" allowBlank="1" showInputMessage="1" showErrorMessage="1" errorTitle="Valor fuera de rango" error="Ingrese un valor correcto" sqref="L11:U11">
      <formula1>0</formula1>
      <formula2>L2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workbookViewId="0">
      <selection activeCell="X9" sqref="X9"/>
    </sheetView>
  </sheetViews>
  <sheetFormatPr baseColWidth="10" defaultColWidth="11.42578125" defaultRowHeight="15" x14ac:dyDescent="0.25"/>
  <cols>
    <col min="1" max="2" width="7" bestFit="1" customWidth="1"/>
    <col min="3" max="3" width="38.710937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155</v>
      </c>
      <c r="C1" s="1" t="s">
        <v>156</v>
      </c>
      <c r="D1" s="4" t="s">
        <v>157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136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</v>
      </c>
      <c r="X2" s="9">
        <v>0.4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158</v>
      </c>
      <c r="B3" s="11">
        <v>1</v>
      </c>
      <c r="C3" s="13" t="s">
        <v>159</v>
      </c>
      <c r="D3" s="14">
        <f t="shared" ref="D3:D13" si="0">AB3</f>
        <v>93</v>
      </c>
      <c r="E3" s="12"/>
      <c r="F3" s="12"/>
      <c r="G3" s="12"/>
      <c r="I3" s="22">
        <v>10</v>
      </c>
      <c r="J3" s="23">
        <v>7</v>
      </c>
      <c r="K3" s="23">
        <v>10</v>
      </c>
      <c r="L3" s="15">
        <v>10</v>
      </c>
      <c r="M3" s="15">
        <v>10</v>
      </c>
      <c r="N3" s="15"/>
      <c r="O3" s="15"/>
      <c r="P3" s="15"/>
      <c r="Q3" s="16"/>
      <c r="R3" s="16"/>
      <c r="S3" s="16"/>
      <c r="T3" s="16"/>
      <c r="U3" s="16"/>
      <c r="V3" s="26">
        <v>100</v>
      </c>
      <c r="W3" s="17"/>
      <c r="X3" s="17">
        <v>90</v>
      </c>
      <c r="Y3" s="18">
        <f t="shared" ref="Y3:Y13" si="1">I3+J3+K3+L3+M3+N3+O3+P3</f>
        <v>47</v>
      </c>
      <c r="Z3" s="19">
        <f t="shared" ref="Z3:Z13" si="2">Q3+R3+S3+T3+U3</f>
        <v>0</v>
      </c>
      <c r="AA3" s="20">
        <f t="shared" ref="AA3:AA13" si="3">V3*$V$2+W3*$W$2+X3*$X$2</f>
        <v>46</v>
      </c>
      <c r="AB3" s="21">
        <f t="shared" ref="AB3:AB13" si="4">IF((AA3+Z3+Y3)&gt;100,"err ",AA3+Z3+Y3)</f>
        <v>93</v>
      </c>
    </row>
    <row r="4" spans="1:28" x14ac:dyDescent="0.25">
      <c r="A4" s="11" t="s">
        <v>160</v>
      </c>
      <c r="B4" s="11">
        <v>2</v>
      </c>
      <c r="C4" s="13" t="s">
        <v>161</v>
      </c>
      <c r="D4" s="14">
        <f t="shared" si="0"/>
        <v>94</v>
      </c>
      <c r="E4" s="12"/>
      <c r="F4" s="12"/>
      <c r="G4" s="12"/>
      <c r="I4" s="24">
        <v>10</v>
      </c>
      <c r="J4" s="25">
        <v>10</v>
      </c>
      <c r="K4" s="25">
        <v>10</v>
      </c>
      <c r="L4" s="15">
        <v>8</v>
      </c>
      <c r="M4" s="15">
        <v>10</v>
      </c>
      <c r="N4" s="15"/>
      <c r="O4" s="15"/>
      <c r="P4" s="15"/>
      <c r="Q4" s="16"/>
      <c r="R4" s="16"/>
      <c r="S4" s="16"/>
      <c r="T4" s="16"/>
      <c r="U4" s="16"/>
      <c r="V4" s="27">
        <v>100</v>
      </c>
      <c r="W4" s="17"/>
      <c r="X4" s="17">
        <v>90</v>
      </c>
      <c r="Y4" s="18">
        <f t="shared" si="1"/>
        <v>48</v>
      </c>
      <c r="Z4" s="19">
        <f t="shared" si="2"/>
        <v>0</v>
      </c>
      <c r="AA4" s="20">
        <f t="shared" si="3"/>
        <v>46</v>
      </c>
      <c r="AB4" s="21">
        <f t="shared" si="4"/>
        <v>94</v>
      </c>
    </row>
    <row r="5" spans="1:28" x14ac:dyDescent="0.25">
      <c r="A5" s="11" t="s">
        <v>162</v>
      </c>
      <c r="B5" s="11">
        <v>3</v>
      </c>
      <c r="C5" s="13" t="s">
        <v>163</v>
      </c>
      <c r="D5" s="14">
        <f t="shared" si="0"/>
        <v>96</v>
      </c>
      <c r="E5" s="12"/>
      <c r="F5" s="12"/>
      <c r="G5" s="12"/>
      <c r="I5" s="24">
        <v>10</v>
      </c>
      <c r="J5" s="25">
        <v>10</v>
      </c>
      <c r="K5" s="25">
        <v>10</v>
      </c>
      <c r="L5" s="15">
        <v>10</v>
      </c>
      <c r="M5" s="15">
        <v>10</v>
      </c>
      <c r="N5" s="15"/>
      <c r="O5" s="15"/>
      <c r="P5" s="15"/>
      <c r="Q5" s="16"/>
      <c r="R5" s="16"/>
      <c r="S5" s="16"/>
      <c r="T5" s="16"/>
      <c r="U5" s="16"/>
      <c r="V5" s="27">
        <v>100</v>
      </c>
      <c r="W5" s="17"/>
      <c r="X5" s="17">
        <v>90</v>
      </c>
      <c r="Y5" s="18">
        <f t="shared" si="1"/>
        <v>50</v>
      </c>
      <c r="Z5" s="19">
        <f t="shared" si="2"/>
        <v>0</v>
      </c>
      <c r="AA5" s="20">
        <f t="shared" si="3"/>
        <v>46</v>
      </c>
      <c r="AB5" s="21">
        <f t="shared" si="4"/>
        <v>96</v>
      </c>
    </row>
    <row r="6" spans="1:28" x14ac:dyDescent="0.25">
      <c r="A6" s="11" t="s">
        <v>164</v>
      </c>
      <c r="B6" s="11">
        <v>4</v>
      </c>
      <c r="C6" s="13" t="s">
        <v>165</v>
      </c>
      <c r="D6" s="14">
        <f t="shared" si="0"/>
        <v>74</v>
      </c>
      <c r="E6" s="12"/>
      <c r="F6" s="12"/>
      <c r="G6" s="12"/>
      <c r="I6" s="24">
        <v>10</v>
      </c>
      <c r="J6" s="25">
        <v>10</v>
      </c>
      <c r="K6" s="25">
        <v>10</v>
      </c>
      <c r="L6" s="15">
        <v>0</v>
      </c>
      <c r="M6" s="15">
        <v>0</v>
      </c>
      <c r="N6" s="15"/>
      <c r="O6" s="15"/>
      <c r="P6" s="15"/>
      <c r="Q6" s="16"/>
      <c r="R6" s="16"/>
      <c r="S6" s="16"/>
      <c r="T6" s="16"/>
      <c r="U6" s="16"/>
      <c r="V6" s="27">
        <v>100</v>
      </c>
      <c r="W6" s="17"/>
      <c r="X6" s="17">
        <v>85</v>
      </c>
      <c r="Y6" s="18">
        <f t="shared" si="1"/>
        <v>30</v>
      </c>
      <c r="Z6" s="19">
        <f t="shared" si="2"/>
        <v>0</v>
      </c>
      <c r="AA6" s="20">
        <f t="shared" si="3"/>
        <v>44</v>
      </c>
      <c r="AB6" s="21">
        <f t="shared" si="4"/>
        <v>74</v>
      </c>
    </row>
    <row r="7" spans="1:28" x14ac:dyDescent="0.25">
      <c r="A7" s="11" t="s">
        <v>166</v>
      </c>
      <c r="B7" s="11">
        <v>5</v>
      </c>
      <c r="C7" s="13" t="s">
        <v>167</v>
      </c>
      <c r="D7" s="14">
        <f t="shared" si="0"/>
        <v>95</v>
      </c>
      <c r="E7" s="12"/>
      <c r="F7" s="12"/>
      <c r="G7" s="12"/>
      <c r="I7" s="24">
        <v>10</v>
      </c>
      <c r="J7" s="25">
        <v>10</v>
      </c>
      <c r="K7" s="25">
        <v>10</v>
      </c>
      <c r="L7" s="15">
        <v>9</v>
      </c>
      <c r="M7" s="15">
        <v>10</v>
      </c>
      <c r="N7" s="15"/>
      <c r="O7" s="15"/>
      <c r="P7" s="15"/>
      <c r="Q7" s="16"/>
      <c r="R7" s="16"/>
      <c r="S7" s="16"/>
      <c r="T7" s="16"/>
      <c r="U7" s="16"/>
      <c r="V7" s="27">
        <v>100</v>
      </c>
      <c r="W7" s="17"/>
      <c r="X7" s="17">
        <v>90</v>
      </c>
      <c r="Y7" s="18">
        <f t="shared" si="1"/>
        <v>49</v>
      </c>
      <c r="Z7" s="19">
        <f t="shared" si="2"/>
        <v>0</v>
      </c>
      <c r="AA7" s="20">
        <f t="shared" si="3"/>
        <v>46</v>
      </c>
      <c r="AB7" s="21">
        <f t="shared" si="4"/>
        <v>95</v>
      </c>
    </row>
    <row r="8" spans="1:28" x14ac:dyDescent="0.25">
      <c r="A8" s="11" t="s">
        <v>168</v>
      </c>
      <c r="B8" s="11">
        <v>6</v>
      </c>
      <c r="C8" s="13" t="s">
        <v>169</v>
      </c>
      <c r="D8" s="14">
        <f t="shared" si="0"/>
        <v>96</v>
      </c>
      <c r="E8" s="12"/>
      <c r="F8" s="12"/>
      <c r="G8" s="12"/>
      <c r="I8" s="24">
        <v>10</v>
      </c>
      <c r="J8" s="25">
        <v>10</v>
      </c>
      <c r="K8" s="25">
        <v>10</v>
      </c>
      <c r="L8" s="15">
        <v>10</v>
      </c>
      <c r="M8" s="15">
        <v>10</v>
      </c>
      <c r="N8" s="15"/>
      <c r="O8" s="15"/>
      <c r="P8" s="15"/>
      <c r="Q8" s="16"/>
      <c r="R8" s="16"/>
      <c r="S8" s="16"/>
      <c r="T8" s="16"/>
      <c r="U8" s="16"/>
      <c r="V8" s="27">
        <v>100</v>
      </c>
      <c r="W8" s="17"/>
      <c r="X8" s="17">
        <v>90</v>
      </c>
      <c r="Y8" s="18">
        <f t="shared" si="1"/>
        <v>50</v>
      </c>
      <c r="Z8" s="19">
        <f t="shared" si="2"/>
        <v>0</v>
      </c>
      <c r="AA8" s="20">
        <f t="shared" si="3"/>
        <v>46</v>
      </c>
      <c r="AB8" s="21">
        <f t="shared" si="4"/>
        <v>96</v>
      </c>
    </row>
    <row r="9" spans="1:28" x14ac:dyDescent="0.25">
      <c r="A9" s="11" t="s">
        <v>170</v>
      </c>
      <c r="B9" s="11">
        <v>7</v>
      </c>
      <c r="C9" s="13" t="s">
        <v>171</v>
      </c>
      <c r="D9" s="14">
        <f t="shared" si="0"/>
        <v>40</v>
      </c>
      <c r="E9" s="12"/>
      <c r="F9" s="12"/>
      <c r="G9" s="12"/>
      <c r="I9" s="24">
        <v>10</v>
      </c>
      <c r="J9" s="25">
        <v>10</v>
      </c>
      <c r="K9" s="25">
        <v>10</v>
      </c>
      <c r="L9" s="15">
        <v>0</v>
      </c>
      <c r="M9" s="15">
        <v>0</v>
      </c>
      <c r="N9" s="15"/>
      <c r="O9" s="15"/>
      <c r="P9" s="15"/>
      <c r="Q9" s="16"/>
      <c r="R9" s="16"/>
      <c r="S9" s="16"/>
      <c r="T9" s="16"/>
      <c r="U9" s="16"/>
      <c r="V9" s="27">
        <v>100</v>
      </c>
      <c r="W9" s="17"/>
      <c r="X9" s="17">
        <v>0</v>
      </c>
      <c r="Y9" s="18">
        <f t="shared" si="1"/>
        <v>30</v>
      </c>
      <c r="Z9" s="19">
        <f t="shared" si="2"/>
        <v>0</v>
      </c>
      <c r="AA9" s="20">
        <f t="shared" si="3"/>
        <v>10</v>
      </c>
      <c r="AB9" s="21">
        <f t="shared" si="4"/>
        <v>40</v>
      </c>
    </row>
    <row r="10" spans="1:28" x14ac:dyDescent="0.25">
      <c r="A10" s="11" t="s">
        <v>172</v>
      </c>
      <c r="B10" s="11">
        <v>8</v>
      </c>
      <c r="C10" s="13" t="s">
        <v>173</v>
      </c>
      <c r="D10" s="14">
        <f t="shared" si="0"/>
        <v>96</v>
      </c>
      <c r="E10" s="12"/>
      <c r="F10" s="12"/>
      <c r="G10" s="12"/>
      <c r="I10" s="24">
        <v>10</v>
      </c>
      <c r="J10" s="25">
        <v>10</v>
      </c>
      <c r="K10" s="25">
        <v>10</v>
      </c>
      <c r="L10" s="15">
        <v>10</v>
      </c>
      <c r="M10" s="15">
        <v>10</v>
      </c>
      <c r="N10" s="15"/>
      <c r="O10" s="15"/>
      <c r="P10" s="15"/>
      <c r="Q10" s="16"/>
      <c r="R10" s="16"/>
      <c r="S10" s="16"/>
      <c r="T10" s="16"/>
      <c r="U10" s="16"/>
      <c r="V10" s="27">
        <v>100</v>
      </c>
      <c r="W10" s="17"/>
      <c r="X10" s="17">
        <v>90</v>
      </c>
      <c r="Y10" s="18">
        <f t="shared" si="1"/>
        <v>50</v>
      </c>
      <c r="Z10" s="19">
        <f t="shared" si="2"/>
        <v>0</v>
      </c>
      <c r="AA10" s="20">
        <f t="shared" si="3"/>
        <v>46</v>
      </c>
      <c r="AB10" s="21">
        <f t="shared" si="4"/>
        <v>96</v>
      </c>
    </row>
    <row r="11" spans="1:28" x14ac:dyDescent="0.25">
      <c r="A11" s="11" t="s">
        <v>174</v>
      </c>
      <c r="B11" s="11">
        <v>9</v>
      </c>
      <c r="C11" s="13" t="s">
        <v>175</v>
      </c>
      <c r="D11" s="14">
        <f t="shared" si="0"/>
        <v>93</v>
      </c>
      <c r="E11" s="12"/>
      <c r="F11" s="12"/>
      <c r="G11" s="12"/>
      <c r="I11" s="24">
        <v>10</v>
      </c>
      <c r="J11" s="25">
        <v>8</v>
      </c>
      <c r="K11" s="25">
        <v>10</v>
      </c>
      <c r="L11" s="15">
        <v>9</v>
      </c>
      <c r="M11" s="15">
        <v>10</v>
      </c>
      <c r="N11" s="15"/>
      <c r="O11" s="15"/>
      <c r="P11" s="15"/>
      <c r="Q11" s="16"/>
      <c r="R11" s="16"/>
      <c r="S11" s="16"/>
      <c r="T11" s="16"/>
      <c r="U11" s="16"/>
      <c r="V11" s="27">
        <v>100</v>
      </c>
      <c r="W11" s="17"/>
      <c r="X11" s="17">
        <v>90</v>
      </c>
      <c r="Y11" s="18">
        <f t="shared" si="1"/>
        <v>47</v>
      </c>
      <c r="Z11" s="19">
        <f t="shared" si="2"/>
        <v>0</v>
      </c>
      <c r="AA11" s="20">
        <f t="shared" si="3"/>
        <v>46</v>
      </c>
      <c r="AB11" s="21">
        <f t="shared" si="4"/>
        <v>93</v>
      </c>
    </row>
    <row r="12" spans="1:28" x14ac:dyDescent="0.25">
      <c r="A12" s="11" t="s">
        <v>176</v>
      </c>
      <c r="B12" s="11">
        <v>10</v>
      </c>
      <c r="C12" s="13" t="s">
        <v>177</v>
      </c>
      <c r="D12" s="14">
        <f t="shared" si="0"/>
        <v>96</v>
      </c>
      <c r="E12" s="12"/>
      <c r="F12" s="12"/>
      <c r="G12" s="12"/>
      <c r="I12" s="24">
        <v>10</v>
      </c>
      <c r="J12" s="25">
        <v>10</v>
      </c>
      <c r="K12" s="25">
        <v>10</v>
      </c>
      <c r="L12" s="15">
        <v>10</v>
      </c>
      <c r="M12" s="15">
        <v>10</v>
      </c>
      <c r="N12" s="15"/>
      <c r="O12" s="15"/>
      <c r="P12" s="15"/>
      <c r="Q12" s="16"/>
      <c r="R12" s="16"/>
      <c r="S12" s="16"/>
      <c r="T12" s="16"/>
      <c r="U12" s="16"/>
      <c r="V12" s="27">
        <v>100</v>
      </c>
      <c r="W12" s="17"/>
      <c r="X12" s="17">
        <v>90</v>
      </c>
      <c r="Y12" s="18">
        <f t="shared" si="1"/>
        <v>50</v>
      </c>
      <c r="Z12" s="19">
        <f t="shared" si="2"/>
        <v>0</v>
      </c>
      <c r="AA12" s="20">
        <f t="shared" si="3"/>
        <v>46</v>
      </c>
      <c r="AB12" s="21">
        <f t="shared" si="4"/>
        <v>96</v>
      </c>
    </row>
    <row r="13" spans="1:28" x14ac:dyDescent="0.25">
      <c r="A13" s="11" t="s">
        <v>178</v>
      </c>
      <c r="B13" s="11">
        <v>11</v>
      </c>
      <c r="C13" s="13" t="s">
        <v>179</v>
      </c>
      <c r="D13" s="14">
        <f t="shared" si="0"/>
        <v>98</v>
      </c>
      <c r="E13" s="12"/>
      <c r="F13" s="12"/>
      <c r="G13" s="12"/>
      <c r="I13" s="24">
        <v>10</v>
      </c>
      <c r="J13" s="25">
        <v>10</v>
      </c>
      <c r="K13" s="25">
        <v>10</v>
      </c>
      <c r="L13" s="15">
        <v>10</v>
      </c>
      <c r="M13" s="15">
        <v>10</v>
      </c>
      <c r="N13" s="15"/>
      <c r="O13" s="15"/>
      <c r="P13" s="15"/>
      <c r="Q13" s="16"/>
      <c r="R13" s="16"/>
      <c r="S13" s="16"/>
      <c r="T13" s="16"/>
      <c r="U13" s="16"/>
      <c r="V13" s="27">
        <v>100</v>
      </c>
      <c r="W13" s="17"/>
      <c r="X13" s="17">
        <v>95</v>
      </c>
      <c r="Y13" s="18">
        <f t="shared" si="1"/>
        <v>50</v>
      </c>
      <c r="Z13" s="19">
        <f t="shared" si="2"/>
        <v>0</v>
      </c>
      <c r="AA13" s="20">
        <f t="shared" si="3"/>
        <v>48</v>
      </c>
      <c r="AB13" s="21">
        <f t="shared" si="4"/>
        <v>98</v>
      </c>
    </row>
  </sheetData>
  <sheetProtection password="E1ED" sheet="1" objects="1" scenarios="1"/>
  <dataValidations count="12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13 W3:X13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  <dataValidation type="whole" allowBlank="1" showInputMessage="1" showErrorMessage="1" errorTitle="Valor fuera de rango" error="Ingrese un valor correcto" sqref="L7:U7">
      <formula1>0</formula1>
      <formula2>L2</formula2>
    </dataValidation>
    <dataValidation type="whole" allowBlank="1" showInputMessage="1" showErrorMessage="1" errorTitle="Valor fuera de rango" error="Ingrese un valor correcto" sqref="L8:U8">
      <formula1>0</formula1>
      <formula2>L2</formula2>
    </dataValidation>
    <dataValidation type="whole" allowBlank="1" showInputMessage="1" showErrorMessage="1" errorTitle="Valor fuera de rango" error="Ingrese un valor correcto" sqref="L9:U9">
      <formula1>0</formula1>
      <formula2>L2</formula2>
    </dataValidation>
    <dataValidation type="whole" allowBlank="1" showInputMessage="1" showErrorMessage="1" errorTitle="Valor fuera de rango" error="Ingrese un valor correcto" sqref="L10:U10">
      <formula1>0</formula1>
      <formula2>L2</formula2>
    </dataValidation>
    <dataValidation type="whole" allowBlank="1" showInputMessage="1" showErrorMessage="1" errorTitle="Valor fuera de rango" error="Ingrese un valor correcto" sqref="L11:U11">
      <formula1>0</formula1>
      <formula2>L2</formula2>
    </dataValidation>
    <dataValidation type="whole" allowBlank="1" showInputMessage="1" showErrorMessage="1" errorTitle="Valor fuera de rango" error="Ingrese un valor correcto" sqref="L12:U12">
      <formula1>0</formula1>
      <formula2>L2</formula2>
    </dataValidation>
    <dataValidation type="whole" allowBlank="1" showInputMessage="1" showErrorMessage="1" errorTitle="Valor fuera de rango" error="Ingrese un valor correcto" sqref="L13:U13">
      <formula1>0</formula1>
      <formula2>L2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workbookViewId="0">
      <selection activeCell="N6" sqref="N6"/>
    </sheetView>
  </sheetViews>
  <sheetFormatPr baseColWidth="10" defaultColWidth="11.42578125" defaultRowHeight="15" x14ac:dyDescent="0.25"/>
  <cols>
    <col min="1" max="2" width="7" bestFit="1" customWidth="1"/>
    <col min="3" max="3" width="33.710937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1</v>
      </c>
      <c r="C1" s="1" t="s">
        <v>2</v>
      </c>
      <c r="D1" s="4" t="s">
        <v>180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181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</v>
      </c>
      <c r="X2" s="9">
        <v>0.4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29</v>
      </c>
      <c r="B3" s="11">
        <v>1</v>
      </c>
      <c r="C3" s="13" t="s">
        <v>30</v>
      </c>
      <c r="D3" s="14">
        <f>AB3</f>
        <v>78</v>
      </c>
      <c r="E3" s="12"/>
      <c r="F3" s="12"/>
      <c r="G3" s="12"/>
      <c r="I3" s="22">
        <v>10</v>
      </c>
      <c r="J3" s="23">
        <v>10</v>
      </c>
      <c r="K3" s="23">
        <v>8</v>
      </c>
      <c r="L3" s="15">
        <v>7</v>
      </c>
      <c r="M3" s="15">
        <v>5</v>
      </c>
      <c r="N3" s="15"/>
      <c r="O3" s="15"/>
      <c r="P3" s="15"/>
      <c r="Q3" s="16"/>
      <c r="R3" s="16"/>
      <c r="S3" s="16"/>
      <c r="T3" s="16"/>
      <c r="U3" s="16"/>
      <c r="V3" s="26">
        <v>20</v>
      </c>
      <c r="W3" s="17"/>
      <c r="X3" s="17">
        <v>90</v>
      </c>
      <c r="Y3" s="18">
        <f>I3+J3+K3+L3+M3+N3+O3+P3</f>
        <v>40</v>
      </c>
      <c r="Z3" s="19">
        <f>Q3+R3+S3+T3+U3</f>
        <v>0</v>
      </c>
      <c r="AA3" s="20">
        <f>V3*$V$2+W3*$W$2+X3*$X$2</f>
        <v>38</v>
      </c>
      <c r="AB3" s="21">
        <f>IF((AA3+Z3+Y3)&gt;100,"err ",AA3+Z3+Y3)</f>
        <v>78</v>
      </c>
    </row>
    <row r="4" spans="1:28" x14ac:dyDescent="0.25">
      <c r="A4" s="11" t="s">
        <v>31</v>
      </c>
      <c r="B4" s="11">
        <v>2</v>
      </c>
      <c r="C4" s="13" t="s">
        <v>32</v>
      </c>
      <c r="D4" s="14">
        <f>AB4</f>
        <v>64</v>
      </c>
      <c r="E4" s="12"/>
      <c r="F4" s="12"/>
      <c r="G4" s="12"/>
      <c r="I4" s="24">
        <v>0</v>
      </c>
      <c r="J4" s="25">
        <v>8</v>
      </c>
      <c r="K4" s="25">
        <v>7</v>
      </c>
      <c r="L4" s="15">
        <v>0</v>
      </c>
      <c r="M4" s="15">
        <v>8</v>
      </c>
      <c r="N4" s="15"/>
      <c r="O4" s="15"/>
      <c r="P4" s="15"/>
      <c r="Q4" s="16"/>
      <c r="R4" s="16"/>
      <c r="S4" s="16"/>
      <c r="T4" s="16"/>
      <c r="U4" s="16"/>
      <c r="V4" s="27">
        <v>70</v>
      </c>
      <c r="W4" s="17"/>
      <c r="X4" s="17">
        <v>85</v>
      </c>
      <c r="Y4" s="18">
        <f>I4+J4+K4+L4+M4+N4+O4+P4</f>
        <v>23</v>
      </c>
      <c r="Z4" s="19">
        <f>Q4+R4+S4+T4+U4</f>
        <v>0</v>
      </c>
      <c r="AA4" s="20">
        <f>V4*$V$2+W4*$W$2+X4*$X$2</f>
        <v>41</v>
      </c>
      <c r="AB4" s="21">
        <f>IF((AA4+Z4+Y4)&gt;100,"err ",AA4+Z4+Y4)</f>
        <v>64</v>
      </c>
    </row>
    <row r="5" spans="1:28" x14ac:dyDescent="0.25">
      <c r="A5" s="11" t="s">
        <v>33</v>
      </c>
      <c r="B5" s="11">
        <v>3</v>
      </c>
      <c r="C5" s="13" t="s">
        <v>34</v>
      </c>
      <c r="D5" s="14">
        <f>AB5</f>
        <v>94</v>
      </c>
      <c r="E5" s="12"/>
      <c r="F5" s="12"/>
      <c r="G5" s="12"/>
      <c r="I5" s="24">
        <v>10</v>
      </c>
      <c r="J5" s="25">
        <v>10</v>
      </c>
      <c r="K5" s="25">
        <v>10</v>
      </c>
      <c r="L5" s="15">
        <v>10</v>
      </c>
      <c r="M5" s="15">
        <v>10</v>
      </c>
      <c r="N5" s="15"/>
      <c r="O5" s="15"/>
      <c r="P5" s="15"/>
      <c r="Q5" s="16"/>
      <c r="R5" s="16"/>
      <c r="S5" s="16"/>
      <c r="T5" s="16"/>
      <c r="U5" s="16"/>
      <c r="V5" s="27">
        <v>80</v>
      </c>
      <c r="W5" s="17"/>
      <c r="X5" s="17">
        <v>90</v>
      </c>
      <c r="Y5" s="18">
        <f>I5+J5+K5+L5+M5+N5+O5+P5</f>
        <v>50</v>
      </c>
      <c r="Z5" s="19">
        <f>Q5+R5+S5+T5+U5</f>
        <v>0</v>
      </c>
      <c r="AA5" s="20">
        <f>V5*$V$2+W5*$W$2+X5*$X$2</f>
        <v>44</v>
      </c>
      <c r="AB5" s="21">
        <f>IF((AA5+Z5+Y5)&gt;100,"err ",AA5+Z5+Y5)</f>
        <v>94</v>
      </c>
    </row>
    <row r="6" spans="1:28" x14ac:dyDescent="0.25">
      <c r="A6" s="11" t="s">
        <v>35</v>
      </c>
      <c r="B6" s="11">
        <v>4</v>
      </c>
      <c r="C6" s="13" t="s">
        <v>36</v>
      </c>
      <c r="D6" s="14">
        <f>AB6</f>
        <v>72</v>
      </c>
      <c r="E6" s="12"/>
      <c r="F6" s="12"/>
      <c r="G6" s="12"/>
      <c r="I6" s="24">
        <v>10</v>
      </c>
      <c r="J6" s="25">
        <v>10</v>
      </c>
      <c r="K6" s="25">
        <v>7</v>
      </c>
      <c r="L6" s="15">
        <v>7</v>
      </c>
      <c r="M6" s="15">
        <v>0</v>
      </c>
      <c r="N6" s="15"/>
      <c r="O6" s="15"/>
      <c r="P6" s="15"/>
      <c r="Q6" s="16"/>
      <c r="R6" s="16"/>
      <c r="S6" s="16"/>
      <c r="T6" s="16"/>
      <c r="U6" s="16"/>
      <c r="V6" s="27">
        <v>60</v>
      </c>
      <c r="W6" s="17"/>
      <c r="X6" s="17">
        <v>80</v>
      </c>
      <c r="Y6" s="18">
        <f>I6+J6+K6+L6+M6+N6+O6+P6</f>
        <v>34</v>
      </c>
      <c r="Z6" s="19">
        <f>Q6+R6+S6+T6+U6</f>
        <v>0</v>
      </c>
      <c r="AA6" s="20">
        <f>V6*$V$2+W6*$W$2+X6*$X$2</f>
        <v>38</v>
      </c>
      <c r="AB6" s="21">
        <f>IF((AA6+Z6+Y6)&gt;100,"err ",AA6+Z6+Y6)</f>
        <v>72</v>
      </c>
    </row>
  </sheetData>
  <sheetProtection password="E1ED" sheet="1" objects="1" scenarios="1"/>
  <dataValidations count="5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6 W3:X6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6"/>
  <sheetViews>
    <sheetView workbookViewId="0">
      <selection activeCell="X3" sqref="X3"/>
    </sheetView>
  </sheetViews>
  <sheetFormatPr baseColWidth="10" defaultColWidth="11.42578125" defaultRowHeight="15" x14ac:dyDescent="0.25"/>
  <cols>
    <col min="1" max="2" width="7" bestFit="1" customWidth="1"/>
    <col min="3" max="3" width="33.570312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182</v>
      </c>
      <c r="C1" s="1" t="s">
        <v>183</v>
      </c>
      <c r="D1" s="4" t="s">
        <v>184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181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0.4</v>
      </c>
      <c r="X2" s="9">
        <v>0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185</v>
      </c>
      <c r="B3" s="11">
        <v>1</v>
      </c>
      <c r="C3" s="13" t="s">
        <v>186</v>
      </c>
      <c r="D3" s="14">
        <f>AB3</f>
        <v>89</v>
      </c>
      <c r="E3" s="12"/>
      <c r="F3" s="12"/>
      <c r="G3" s="12"/>
      <c r="I3" s="33">
        <v>6</v>
      </c>
      <c r="J3" s="34">
        <v>10</v>
      </c>
      <c r="K3" s="34">
        <v>10</v>
      </c>
      <c r="L3" s="15">
        <v>10</v>
      </c>
      <c r="M3" s="15">
        <v>10</v>
      </c>
      <c r="N3" s="15"/>
      <c r="O3" s="15"/>
      <c r="P3" s="15"/>
      <c r="Q3" s="16"/>
      <c r="R3" s="16"/>
      <c r="S3" s="16"/>
      <c r="T3" s="16"/>
      <c r="U3" s="16"/>
      <c r="V3" s="26">
        <v>70</v>
      </c>
      <c r="W3" s="17">
        <v>90</v>
      </c>
      <c r="X3" s="17"/>
      <c r="Y3" s="18">
        <f>I3+J3+K3+L3+M3+N3+O3+P3</f>
        <v>46</v>
      </c>
      <c r="Z3" s="19">
        <f>Q3+R3+S3+T3+U3</f>
        <v>0</v>
      </c>
      <c r="AA3" s="20">
        <f>V3*$V$2+W3*$W$2+X3*$X$2</f>
        <v>43</v>
      </c>
      <c r="AB3" s="21">
        <f>IF((AA3+Z3+Y3)&gt;100,"err ",AA3+Z3+Y3)</f>
        <v>89</v>
      </c>
    </row>
    <row r="4" spans="1:28" x14ac:dyDescent="0.25">
      <c r="A4" s="11" t="s">
        <v>187</v>
      </c>
      <c r="B4" s="11">
        <v>2</v>
      </c>
      <c r="C4" s="13" t="s">
        <v>188</v>
      </c>
      <c r="D4" s="14">
        <f>AB4</f>
        <v>88</v>
      </c>
      <c r="E4" s="12"/>
      <c r="F4" s="12"/>
      <c r="G4" s="12"/>
      <c r="I4" s="35">
        <v>10</v>
      </c>
      <c r="J4" s="36">
        <v>10</v>
      </c>
      <c r="K4" s="36">
        <v>5</v>
      </c>
      <c r="L4" s="15">
        <v>10</v>
      </c>
      <c r="M4" s="15">
        <v>10</v>
      </c>
      <c r="N4" s="15"/>
      <c r="O4" s="15"/>
      <c r="P4" s="15"/>
      <c r="Q4" s="16"/>
      <c r="R4" s="16"/>
      <c r="S4" s="16"/>
      <c r="T4" s="16"/>
      <c r="U4" s="16"/>
      <c r="V4" s="27">
        <v>70</v>
      </c>
      <c r="W4" s="17">
        <v>90</v>
      </c>
      <c r="X4" s="17"/>
      <c r="Y4" s="18">
        <f>I4+J4+K4+L4+M4+N4+O4+P4</f>
        <v>45</v>
      </c>
      <c r="Z4" s="19">
        <f>Q4+R4+S4+T4+U4</f>
        <v>0</v>
      </c>
      <c r="AA4" s="20">
        <f>V4*$V$2+W4*$W$2+X4*$X$2</f>
        <v>43</v>
      </c>
      <c r="AB4" s="21">
        <f>IF((AA4+Z4+Y4)&gt;100,"err ",AA4+Z4+Y4)</f>
        <v>88</v>
      </c>
    </row>
    <row r="5" spans="1:28" x14ac:dyDescent="0.25">
      <c r="A5" s="11" t="s">
        <v>189</v>
      </c>
      <c r="B5" s="11">
        <v>3</v>
      </c>
      <c r="C5" s="13" t="s">
        <v>190</v>
      </c>
      <c r="D5" s="14">
        <f>AB5</f>
        <v>43</v>
      </c>
      <c r="E5" s="12"/>
      <c r="F5" s="12"/>
      <c r="G5" s="12"/>
      <c r="I5" s="35">
        <v>4</v>
      </c>
      <c r="J5" s="36">
        <v>10</v>
      </c>
      <c r="K5" s="36">
        <v>10</v>
      </c>
      <c r="L5" s="15">
        <v>0</v>
      </c>
      <c r="M5" s="15">
        <v>9</v>
      </c>
      <c r="N5" s="15"/>
      <c r="O5" s="15"/>
      <c r="P5" s="15"/>
      <c r="Q5" s="16"/>
      <c r="R5" s="16"/>
      <c r="S5" s="16"/>
      <c r="T5" s="16"/>
      <c r="U5" s="16"/>
      <c r="V5" s="27">
        <v>100</v>
      </c>
      <c r="W5" s="17">
        <v>0</v>
      </c>
      <c r="X5" s="17"/>
      <c r="Y5" s="18">
        <f>I5+J5+K5+L5+M5+N5+O5+P5</f>
        <v>33</v>
      </c>
      <c r="Z5" s="19">
        <f>Q5+R5+S5+T5+U5</f>
        <v>0</v>
      </c>
      <c r="AA5" s="20">
        <f>V5*$V$2+W5*$W$2+X5*$X$2</f>
        <v>10</v>
      </c>
      <c r="AB5" s="21">
        <f>IF((AA5+Z5+Y5)&gt;100,"err ",AA5+Z5+Y5)</f>
        <v>43</v>
      </c>
    </row>
    <row r="6" spans="1:28" x14ac:dyDescent="0.25">
      <c r="A6" s="11" t="s">
        <v>191</v>
      </c>
      <c r="B6" s="11">
        <v>4</v>
      </c>
      <c r="C6" s="13" t="s">
        <v>192</v>
      </c>
      <c r="D6" s="14">
        <f>AB6</f>
        <v>7</v>
      </c>
      <c r="E6" s="12"/>
      <c r="F6" s="12"/>
      <c r="G6" s="12"/>
      <c r="I6" s="35">
        <v>0</v>
      </c>
      <c r="J6" s="36">
        <v>0</v>
      </c>
      <c r="K6" s="36">
        <v>0</v>
      </c>
      <c r="L6" s="15">
        <v>0</v>
      </c>
      <c r="M6" s="15">
        <v>0</v>
      </c>
      <c r="N6" s="15"/>
      <c r="O6" s="15"/>
      <c r="P6" s="15"/>
      <c r="Q6" s="16"/>
      <c r="R6" s="16"/>
      <c r="S6" s="16"/>
      <c r="T6" s="16"/>
      <c r="U6" s="16"/>
      <c r="V6" s="27">
        <v>70</v>
      </c>
      <c r="W6" s="17">
        <v>0</v>
      </c>
      <c r="X6" s="17"/>
      <c r="Y6" s="18">
        <f>I6+J6+K6+L6+M6+N6+O6+P6</f>
        <v>0</v>
      </c>
      <c r="Z6" s="19">
        <f>Q6+R6+S6+T6+U6</f>
        <v>0</v>
      </c>
      <c r="AA6" s="20">
        <f>V6*$V$2+W6*$W$2+X6*$X$2</f>
        <v>7</v>
      </c>
      <c r="AB6" s="21">
        <f>IF((AA6+Z6+Y6)&gt;100,"err ",AA6+Z6+Y6)</f>
        <v>7</v>
      </c>
    </row>
  </sheetData>
  <sheetProtection password="E1ED" sheet="1" objects="1" scenarios="1"/>
  <dataValidations count="5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6 W3:X6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workbookViewId="0">
      <selection activeCell="Q14" sqref="Q14"/>
    </sheetView>
  </sheetViews>
  <sheetFormatPr baseColWidth="10" defaultColWidth="11.42578125" defaultRowHeight="15" x14ac:dyDescent="0.25"/>
  <cols>
    <col min="1" max="2" width="7" bestFit="1" customWidth="1"/>
    <col min="3" max="3" width="35.85546875" bestFit="1" customWidth="1"/>
    <col min="4" max="7" width="4.140625" bestFit="1" customWidth="1"/>
    <col min="8" max="8" width="6.7109375" customWidth="1"/>
    <col min="9" max="13" width="4.28515625" bestFit="1" customWidth="1"/>
    <col min="14" max="17" width="3" bestFit="1" customWidth="1"/>
    <col min="18" max="20" width="4" bestFit="1" customWidth="1"/>
    <col min="21" max="21" width="4.140625" bestFit="1" customWidth="1"/>
    <col min="22" max="27" width="6.7109375" bestFit="1" customWidth="1"/>
    <col min="28" max="28" width="8.140625" bestFit="1" customWidth="1"/>
  </cols>
  <sheetData>
    <row r="1" spans="1:28" x14ac:dyDescent="0.25">
      <c r="A1" s="3" t="s">
        <v>0</v>
      </c>
      <c r="B1" s="1" t="s">
        <v>37</v>
      </c>
      <c r="C1" s="1" t="s">
        <v>38</v>
      </c>
      <c r="D1" s="4" t="s">
        <v>193</v>
      </c>
      <c r="E1" s="1"/>
      <c r="F1" s="1"/>
      <c r="G1" s="1"/>
      <c r="H1" s="1"/>
      <c r="I1" s="7" t="s">
        <v>4</v>
      </c>
      <c r="J1" s="7" t="s">
        <v>5</v>
      </c>
      <c r="K1" s="7" t="s">
        <v>6</v>
      </c>
      <c r="L1" s="7" t="s">
        <v>7</v>
      </c>
      <c r="M1" s="7" t="s">
        <v>8</v>
      </c>
      <c r="N1" s="7" t="s">
        <v>9</v>
      </c>
      <c r="O1" s="7" t="s">
        <v>10</v>
      </c>
      <c r="P1" s="7" t="s">
        <v>11</v>
      </c>
      <c r="Q1" s="7" t="s">
        <v>12</v>
      </c>
      <c r="R1" s="7" t="s">
        <v>13</v>
      </c>
      <c r="S1" s="7" t="s">
        <v>14</v>
      </c>
      <c r="T1" s="7" t="s">
        <v>15</v>
      </c>
      <c r="U1" s="7" t="s">
        <v>16</v>
      </c>
      <c r="V1" s="7" t="s">
        <v>17</v>
      </c>
      <c r="W1" s="7" t="s">
        <v>18</v>
      </c>
      <c r="X1" s="7" t="s">
        <v>19</v>
      </c>
      <c r="Y1" s="7" t="s">
        <v>20</v>
      </c>
      <c r="Z1" s="7" t="s">
        <v>21</v>
      </c>
      <c r="AA1" s="7" t="s">
        <v>22</v>
      </c>
      <c r="AB1" s="7" t="s">
        <v>23</v>
      </c>
    </row>
    <row r="2" spans="1:28" x14ac:dyDescent="0.25">
      <c r="A2" s="6">
        <v>1</v>
      </c>
      <c r="B2" s="2">
        <v>2022</v>
      </c>
      <c r="C2" s="5" t="s">
        <v>194</v>
      </c>
      <c r="D2" s="2" t="s">
        <v>25</v>
      </c>
      <c r="E2" s="2" t="s">
        <v>26</v>
      </c>
      <c r="F2" s="2" t="s">
        <v>27</v>
      </c>
      <c r="G2" s="2" t="s">
        <v>28</v>
      </c>
      <c r="H2" s="2"/>
      <c r="I2" s="8">
        <v>10</v>
      </c>
      <c r="J2" s="8">
        <v>10</v>
      </c>
      <c r="K2" s="8">
        <v>10</v>
      </c>
      <c r="L2" s="8">
        <v>10</v>
      </c>
      <c r="M2" s="8">
        <v>10</v>
      </c>
      <c r="N2" s="8">
        <v>0</v>
      </c>
      <c r="O2" s="8">
        <v>0</v>
      </c>
      <c r="P2" s="8">
        <v>0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9">
        <v>0.1</v>
      </c>
      <c r="W2" s="9">
        <v>0</v>
      </c>
      <c r="X2" s="9">
        <v>0.4</v>
      </c>
      <c r="Y2" s="10">
        <f>($I$2+$J$2+$K$2+$L$2+$M$2+$N$2+$O$2+$P$2)* 0.01</f>
        <v>0.5</v>
      </c>
      <c r="Z2" s="10">
        <f>($Q$2+$R$2+$S$2+$T$2+$U$2) *0.01</f>
        <v>0</v>
      </c>
      <c r="AA2" s="10">
        <f>$V$2+$W$2+$X$2</f>
        <v>0.5</v>
      </c>
      <c r="AB2" s="10">
        <f>IF((AA2+Z2+Y2)&lt;&gt;100%,"err ",AA2+Z2+Y2)</f>
        <v>1</v>
      </c>
    </row>
    <row r="3" spans="1:28" x14ac:dyDescent="0.25">
      <c r="A3" s="11" t="s">
        <v>40</v>
      </c>
      <c r="B3" s="11">
        <v>1</v>
      </c>
      <c r="C3" s="13" t="s">
        <v>41</v>
      </c>
      <c r="D3" s="14">
        <f t="shared" ref="D3:D23" si="0">AB3</f>
        <v>86</v>
      </c>
      <c r="E3" s="12"/>
      <c r="F3" s="12"/>
      <c r="G3" s="12"/>
      <c r="I3" s="33">
        <v>10</v>
      </c>
      <c r="J3" s="34">
        <v>9</v>
      </c>
      <c r="K3" s="34">
        <v>10</v>
      </c>
      <c r="L3" s="15">
        <v>8</v>
      </c>
      <c r="M3" s="15">
        <v>5</v>
      </c>
      <c r="N3" s="15"/>
      <c r="O3" s="15"/>
      <c r="P3" s="15"/>
      <c r="Q3" s="16"/>
      <c r="R3" s="16"/>
      <c r="S3" s="16"/>
      <c r="T3" s="16"/>
      <c r="U3" s="16"/>
      <c r="V3" s="26">
        <v>100</v>
      </c>
      <c r="W3" s="17"/>
      <c r="X3" s="17">
        <v>85</v>
      </c>
      <c r="Y3" s="18">
        <f t="shared" ref="Y3:Y23" si="1">I3+J3+K3+L3+M3+N3+O3+P3</f>
        <v>42</v>
      </c>
      <c r="Z3" s="19">
        <f t="shared" ref="Z3:Z23" si="2">Q3+R3+S3+T3+U3</f>
        <v>0</v>
      </c>
      <c r="AA3" s="20">
        <f t="shared" ref="AA3:AA23" si="3">V3*$V$2+W3*$W$2+X3*$X$2</f>
        <v>44</v>
      </c>
      <c r="AB3" s="21">
        <f t="shared" ref="AB3:AB23" si="4">IF((AA3+Z3+Y3)&gt;100,"err ",AA3+Z3+Y3)</f>
        <v>86</v>
      </c>
    </row>
    <row r="4" spans="1:28" x14ac:dyDescent="0.25">
      <c r="A4" s="11" t="s">
        <v>42</v>
      </c>
      <c r="B4" s="11">
        <v>2</v>
      </c>
      <c r="C4" s="13" t="s">
        <v>43</v>
      </c>
      <c r="D4" s="14">
        <f t="shared" si="0"/>
        <v>94</v>
      </c>
      <c r="E4" s="12"/>
      <c r="F4" s="12"/>
      <c r="G4" s="12"/>
      <c r="I4" s="35">
        <v>10</v>
      </c>
      <c r="J4" s="36">
        <v>10</v>
      </c>
      <c r="K4" s="36">
        <v>10</v>
      </c>
      <c r="L4" s="15">
        <v>10</v>
      </c>
      <c r="M4" s="15">
        <v>10</v>
      </c>
      <c r="N4" s="15"/>
      <c r="O4" s="15"/>
      <c r="P4" s="15"/>
      <c r="Q4" s="16"/>
      <c r="R4" s="16"/>
      <c r="S4" s="16"/>
      <c r="T4" s="16"/>
      <c r="U4" s="16"/>
      <c r="V4" s="27">
        <v>100</v>
      </c>
      <c r="W4" s="17"/>
      <c r="X4" s="17">
        <v>85</v>
      </c>
      <c r="Y4" s="18">
        <f t="shared" si="1"/>
        <v>50</v>
      </c>
      <c r="Z4" s="19">
        <f t="shared" si="2"/>
        <v>0</v>
      </c>
      <c r="AA4" s="20">
        <f t="shared" si="3"/>
        <v>44</v>
      </c>
      <c r="AB4" s="21">
        <f t="shared" si="4"/>
        <v>94</v>
      </c>
    </row>
    <row r="5" spans="1:28" x14ac:dyDescent="0.25">
      <c r="A5" s="11" t="s">
        <v>44</v>
      </c>
      <c r="B5" s="11">
        <v>3</v>
      </c>
      <c r="C5" s="13" t="s">
        <v>45</v>
      </c>
      <c r="D5" s="14">
        <f t="shared" si="0"/>
        <v>96.800000000000011</v>
      </c>
      <c r="E5" s="12"/>
      <c r="F5" s="12"/>
      <c r="G5" s="12"/>
      <c r="I5" s="35">
        <v>10</v>
      </c>
      <c r="J5" s="36">
        <v>10</v>
      </c>
      <c r="K5" s="36">
        <v>10</v>
      </c>
      <c r="L5" s="15">
        <v>10</v>
      </c>
      <c r="M5" s="15">
        <v>10</v>
      </c>
      <c r="N5" s="15"/>
      <c r="O5" s="15"/>
      <c r="P5" s="15"/>
      <c r="Q5" s="16"/>
      <c r="R5" s="16"/>
      <c r="S5" s="16"/>
      <c r="T5" s="16"/>
      <c r="U5" s="16"/>
      <c r="V5" s="27">
        <v>100</v>
      </c>
      <c r="W5" s="17"/>
      <c r="X5" s="17">
        <v>92</v>
      </c>
      <c r="Y5" s="18">
        <f t="shared" si="1"/>
        <v>50</v>
      </c>
      <c r="Z5" s="19">
        <f t="shared" si="2"/>
        <v>0</v>
      </c>
      <c r="AA5" s="20">
        <f t="shared" si="3"/>
        <v>46.800000000000004</v>
      </c>
      <c r="AB5" s="21">
        <f t="shared" si="4"/>
        <v>96.800000000000011</v>
      </c>
    </row>
    <row r="6" spans="1:28" x14ac:dyDescent="0.25">
      <c r="A6" s="11" t="s">
        <v>46</v>
      </c>
      <c r="B6" s="11">
        <v>4</v>
      </c>
      <c r="C6" s="13" t="s">
        <v>47</v>
      </c>
      <c r="D6" s="14">
        <f t="shared" si="0"/>
        <v>85</v>
      </c>
      <c r="E6" s="12"/>
      <c r="F6" s="12"/>
      <c r="G6" s="12"/>
      <c r="I6" s="35">
        <v>10</v>
      </c>
      <c r="J6" s="36">
        <v>10</v>
      </c>
      <c r="K6" s="36">
        <v>5</v>
      </c>
      <c r="L6" s="15">
        <v>9</v>
      </c>
      <c r="M6" s="15">
        <v>10</v>
      </c>
      <c r="N6" s="15"/>
      <c r="O6" s="15"/>
      <c r="P6" s="15"/>
      <c r="Q6" s="16"/>
      <c r="R6" s="16"/>
      <c r="S6" s="16"/>
      <c r="T6" s="16"/>
      <c r="U6" s="16"/>
      <c r="V6" s="27">
        <v>50</v>
      </c>
      <c r="W6" s="17"/>
      <c r="X6" s="17">
        <v>90</v>
      </c>
      <c r="Y6" s="18">
        <f t="shared" si="1"/>
        <v>44</v>
      </c>
      <c r="Z6" s="19">
        <f t="shared" si="2"/>
        <v>0</v>
      </c>
      <c r="AA6" s="20">
        <f t="shared" si="3"/>
        <v>41</v>
      </c>
      <c r="AB6" s="21">
        <f t="shared" si="4"/>
        <v>85</v>
      </c>
    </row>
    <row r="7" spans="1:28" x14ac:dyDescent="0.25">
      <c r="A7" s="11" t="s">
        <v>48</v>
      </c>
      <c r="B7" s="11">
        <v>5</v>
      </c>
      <c r="C7" s="13" t="s">
        <v>49</v>
      </c>
      <c r="D7" s="14">
        <f t="shared" si="0"/>
        <v>74</v>
      </c>
      <c r="E7" s="12"/>
      <c r="F7" s="12"/>
      <c r="G7" s="12"/>
      <c r="I7" s="35">
        <v>10</v>
      </c>
      <c r="J7" s="36">
        <v>10</v>
      </c>
      <c r="K7" s="36">
        <v>0</v>
      </c>
      <c r="L7" s="15">
        <v>10</v>
      </c>
      <c r="M7" s="15">
        <v>0</v>
      </c>
      <c r="N7" s="15"/>
      <c r="O7" s="15"/>
      <c r="P7" s="15"/>
      <c r="Q7" s="16"/>
      <c r="R7" s="16"/>
      <c r="S7" s="16"/>
      <c r="T7" s="16"/>
      <c r="U7" s="16"/>
      <c r="V7" s="27">
        <v>80</v>
      </c>
      <c r="W7" s="17"/>
      <c r="X7" s="17">
        <v>90</v>
      </c>
      <c r="Y7" s="18">
        <f t="shared" si="1"/>
        <v>30</v>
      </c>
      <c r="Z7" s="19">
        <f t="shared" si="2"/>
        <v>0</v>
      </c>
      <c r="AA7" s="20">
        <f t="shared" si="3"/>
        <v>44</v>
      </c>
      <c r="AB7" s="21">
        <f t="shared" si="4"/>
        <v>74</v>
      </c>
    </row>
    <row r="8" spans="1:28" x14ac:dyDescent="0.25">
      <c r="A8" s="11" t="s">
        <v>50</v>
      </c>
      <c r="B8" s="11">
        <v>6</v>
      </c>
      <c r="C8" s="13" t="s">
        <v>51</v>
      </c>
      <c r="D8" s="14">
        <f t="shared" si="0"/>
        <v>49</v>
      </c>
      <c r="E8" s="12"/>
      <c r="F8" s="12"/>
      <c r="G8" s="12"/>
      <c r="I8" s="35">
        <v>10</v>
      </c>
      <c r="J8" s="36">
        <v>9</v>
      </c>
      <c r="K8" s="36">
        <v>0</v>
      </c>
      <c r="L8" s="15">
        <v>0</v>
      </c>
      <c r="M8" s="15">
        <v>0</v>
      </c>
      <c r="N8" s="15"/>
      <c r="O8" s="15"/>
      <c r="P8" s="15"/>
      <c r="Q8" s="16"/>
      <c r="R8" s="16"/>
      <c r="S8" s="16"/>
      <c r="T8" s="16"/>
      <c r="U8" s="16"/>
      <c r="V8" s="27">
        <v>100</v>
      </c>
      <c r="W8" s="17"/>
      <c r="X8" s="17">
        <v>50</v>
      </c>
      <c r="Y8" s="18">
        <f t="shared" si="1"/>
        <v>19</v>
      </c>
      <c r="Z8" s="19">
        <f t="shared" si="2"/>
        <v>0</v>
      </c>
      <c r="AA8" s="20">
        <f t="shared" si="3"/>
        <v>30</v>
      </c>
      <c r="AB8" s="21">
        <f t="shared" si="4"/>
        <v>49</v>
      </c>
    </row>
    <row r="9" spans="1:28" x14ac:dyDescent="0.25">
      <c r="A9" s="11" t="s">
        <v>52</v>
      </c>
      <c r="B9" s="11">
        <v>7</v>
      </c>
      <c r="C9" s="13" t="s">
        <v>53</v>
      </c>
      <c r="D9" s="14">
        <f t="shared" si="0"/>
        <v>84</v>
      </c>
      <c r="E9" s="12"/>
      <c r="F9" s="12"/>
      <c r="G9" s="12"/>
      <c r="I9" s="35">
        <v>10</v>
      </c>
      <c r="J9" s="36">
        <v>9</v>
      </c>
      <c r="K9" s="36">
        <v>0</v>
      </c>
      <c r="L9" s="15">
        <v>9</v>
      </c>
      <c r="M9" s="15">
        <v>10</v>
      </c>
      <c r="N9" s="15"/>
      <c r="O9" s="15"/>
      <c r="P9" s="15"/>
      <c r="Q9" s="16"/>
      <c r="R9" s="16"/>
      <c r="S9" s="16"/>
      <c r="T9" s="16"/>
      <c r="U9" s="16"/>
      <c r="V9" s="27">
        <v>100</v>
      </c>
      <c r="W9" s="17"/>
      <c r="X9" s="17">
        <v>90</v>
      </c>
      <c r="Y9" s="18">
        <f t="shared" si="1"/>
        <v>38</v>
      </c>
      <c r="Z9" s="19">
        <f t="shared" si="2"/>
        <v>0</v>
      </c>
      <c r="AA9" s="20">
        <f t="shared" si="3"/>
        <v>46</v>
      </c>
      <c r="AB9" s="21">
        <f t="shared" si="4"/>
        <v>84</v>
      </c>
    </row>
    <row r="10" spans="1:28" x14ac:dyDescent="0.25">
      <c r="A10" s="11" t="s">
        <v>54</v>
      </c>
      <c r="B10" s="11">
        <v>8</v>
      </c>
      <c r="C10" s="13" t="s">
        <v>55</v>
      </c>
      <c r="D10" s="14">
        <f t="shared" si="0"/>
        <v>72</v>
      </c>
      <c r="E10" s="12"/>
      <c r="F10" s="12"/>
      <c r="G10" s="12"/>
      <c r="I10" s="35">
        <v>10</v>
      </c>
      <c r="J10" s="36">
        <v>10</v>
      </c>
      <c r="K10" s="36">
        <v>5</v>
      </c>
      <c r="L10" s="15">
        <v>9</v>
      </c>
      <c r="M10" s="15">
        <v>0</v>
      </c>
      <c r="N10" s="15"/>
      <c r="O10" s="15"/>
      <c r="P10" s="15"/>
      <c r="Q10" s="16"/>
      <c r="R10" s="16"/>
      <c r="S10" s="16"/>
      <c r="T10" s="16"/>
      <c r="U10" s="16"/>
      <c r="V10" s="27">
        <v>60</v>
      </c>
      <c r="W10" s="17"/>
      <c r="X10" s="17">
        <v>80</v>
      </c>
      <c r="Y10" s="18">
        <f t="shared" si="1"/>
        <v>34</v>
      </c>
      <c r="Z10" s="19">
        <f t="shared" si="2"/>
        <v>0</v>
      </c>
      <c r="AA10" s="20">
        <f t="shared" si="3"/>
        <v>38</v>
      </c>
      <c r="AB10" s="21">
        <f t="shared" si="4"/>
        <v>72</v>
      </c>
    </row>
    <row r="11" spans="1:28" x14ac:dyDescent="0.25">
      <c r="A11" s="11" t="s">
        <v>56</v>
      </c>
      <c r="B11" s="11">
        <v>9</v>
      </c>
      <c r="C11" s="13" t="s">
        <v>57</v>
      </c>
      <c r="D11" s="14">
        <f t="shared" si="0"/>
        <v>91</v>
      </c>
      <c r="E11" s="12"/>
      <c r="F11" s="12"/>
      <c r="G11" s="12"/>
      <c r="I11" s="35">
        <v>10</v>
      </c>
      <c r="J11" s="36">
        <v>10</v>
      </c>
      <c r="K11" s="36">
        <v>10</v>
      </c>
      <c r="L11" s="15">
        <v>7</v>
      </c>
      <c r="M11" s="15">
        <v>10</v>
      </c>
      <c r="N11" s="15"/>
      <c r="O11" s="15"/>
      <c r="P11" s="15"/>
      <c r="Q11" s="16"/>
      <c r="R11" s="16"/>
      <c r="S11" s="16"/>
      <c r="T11" s="16"/>
      <c r="U11" s="16"/>
      <c r="V11" s="27">
        <v>80</v>
      </c>
      <c r="W11" s="17"/>
      <c r="X11" s="17">
        <v>90</v>
      </c>
      <c r="Y11" s="18">
        <f t="shared" si="1"/>
        <v>47</v>
      </c>
      <c r="Z11" s="19">
        <f t="shared" si="2"/>
        <v>0</v>
      </c>
      <c r="AA11" s="20">
        <f t="shared" si="3"/>
        <v>44</v>
      </c>
      <c r="AB11" s="21">
        <f t="shared" si="4"/>
        <v>91</v>
      </c>
    </row>
    <row r="12" spans="1:28" x14ac:dyDescent="0.25">
      <c r="A12" s="11" t="s">
        <v>58</v>
      </c>
      <c r="B12" s="11">
        <v>10</v>
      </c>
      <c r="C12" s="13" t="s">
        <v>59</v>
      </c>
      <c r="D12" s="14">
        <f t="shared" si="0"/>
        <v>49</v>
      </c>
      <c r="E12" s="12"/>
      <c r="F12" s="12"/>
      <c r="G12" s="12"/>
      <c r="I12" s="35">
        <v>0</v>
      </c>
      <c r="J12" s="36">
        <v>8</v>
      </c>
      <c r="K12" s="36">
        <v>7</v>
      </c>
      <c r="L12" s="15">
        <v>0</v>
      </c>
      <c r="M12" s="15">
        <v>0</v>
      </c>
      <c r="N12" s="15"/>
      <c r="O12" s="15"/>
      <c r="P12" s="15"/>
      <c r="Q12" s="16"/>
      <c r="R12" s="16"/>
      <c r="S12" s="16"/>
      <c r="T12" s="16"/>
      <c r="U12" s="16"/>
      <c r="V12" s="27">
        <v>0</v>
      </c>
      <c r="W12" s="17"/>
      <c r="X12" s="17">
        <v>85</v>
      </c>
      <c r="Y12" s="18">
        <f t="shared" si="1"/>
        <v>15</v>
      </c>
      <c r="Z12" s="19">
        <f t="shared" si="2"/>
        <v>0</v>
      </c>
      <c r="AA12" s="20">
        <f t="shared" si="3"/>
        <v>34</v>
      </c>
      <c r="AB12" s="21">
        <f t="shared" si="4"/>
        <v>49</v>
      </c>
    </row>
    <row r="13" spans="1:28" x14ac:dyDescent="0.25">
      <c r="A13" s="11" t="s">
        <v>60</v>
      </c>
      <c r="B13" s="11">
        <v>11</v>
      </c>
      <c r="C13" s="13" t="s">
        <v>61</v>
      </c>
      <c r="D13" s="14">
        <f t="shared" si="0"/>
        <v>36</v>
      </c>
      <c r="E13" s="12"/>
      <c r="F13" s="12"/>
      <c r="G13" s="12"/>
      <c r="I13" s="35">
        <v>0</v>
      </c>
      <c r="J13" s="36">
        <v>0</v>
      </c>
      <c r="K13" s="36">
        <v>0</v>
      </c>
      <c r="L13" s="15">
        <v>0</v>
      </c>
      <c r="M13" s="15">
        <v>0</v>
      </c>
      <c r="N13" s="15"/>
      <c r="O13" s="15"/>
      <c r="P13" s="15"/>
      <c r="Q13" s="16"/>
      <c r="R13" s="16"/>
      <c r="S13" s="16"/>
      <c r="T13" s="16"/>
      <c r="U13" s="16"/>
      <c r="V13" s="27">
        <v>0</v>
      </c>
      <c r="W13" s="17"/>
      <c r="X13" s="17">
        <v>90</v>
      </c>
      <c r="Y13" s="18">
        <f t="shared" si="1"/>
        <v>0</v>
      </c>
      <c r="Z13" s="19">
        <f t="shared" si="2"/>
        <v>0</v>
      </c>
      <c r="AA13" s="20">
        <f t="shared" si="3"/>
        <v>36</v>
      </c>
      <c r="AB13" s="21">
        <f t="shared" si="4"/>
        <v>36</v>
      </c>
    </row>
    <row r="14" spans="1:28" x14ac:dyDescent="0.25">
      <c r="A14" s="11" t="s">
        <v>62</v>
      </c>
      <c r="B14" s="11">
        <v>12</v>
      </c>
      <c r="C14" s="13" t="s">
        <v>63</v>
      </c>
      <c r="D14" s="14">
        <f t="shared" si="0"/>
        <v>76</v>
      </c>
      <c r="E14" s="12"/>
      <c r="F14" s="12"/>
      <c r="G14" s="12"/>
      <c r="I14" s="35">
        <v>10</v>
      </c>
      <c r="J14" s="36">
        <v>10</v>
      </c>
      <c r="K14" s="36">
        <v>8</v>
      </c>
      <c r="L14" s="15">
        <v>7</v>
      </c>
      <c r="M14" s="15">
        <v>0</v>
      </c>
      <c r="N14" s="15"/>
      <c r="O14" s="15"/>
      <c r="P14" s="15"/>
      <c r="Q14" s="16"/>
      <c r="R14" s="16"/>
      <c r="S14" s="16"/>
      <c r="T14" s="16"/>
      <c r="U14" s="16"/>
      <c r="V14" s="27">
        <v>70</v>
      </c>
      <c r="W14" s="17"/>
      <c r="X14" s="17">
        <v>85</v>
      </c>
      <c r="Y14" s="18">
        <f t="shared" si="1"/>
        <v>35</v>
      </c>
      <c r="Z14" s="19">
        <f t="shared" si="2"/>
        <v>0</v>
      </c>
      <c r="AA14" s="20">
        <f t="shared" si="3"/>
        <v>41</v>
      </c>
      <c r="AB14" s="21">
        <f t="shared" si="4"/>
        <v>76</v>
      </c>
    </row>
    <row r="15" spans="1:28" x14ac:dyDescent="0.25">
      <c r="A15" s="11" t="s">
        <v>64</v>
      </c>
      <c r="B15" s="11">
        <v>13</v>
      </c>
      <c r="C15" s="13" t="s">
        <v>65</v>
      </c>
      <c r="D15" s="14">
        <f t="shared" si="0"/>
        <v>88</v>
      </c>
      <c r="E15" s="12"/>
      <c r="F15" s="12"/>
      <c r="G15" s="12"/>
      <c r="I15" s="35">
        <v>8</v>
      </c>
      <c r="J15" s="36">
        <v>10</v>
      </c>
      <c r="K15" s="36">
        <v>10</v>
      </c>
      <c r="L15" s="15">
        <v>6</v>
      </c>
      <c r="M15" s="15">
        <v>10</v>
      </c>
      <c r="N15" s="15"/>
      <c r="O15" s="15"/>
      <c r="P15" s="15"/>
      <c r="Q15" s="16"/>
      <c r="R15" s="16"/>
      <c r="S15" s="16"/>
      <c r="T15" s="16"/>
      <c r="U15" s="16"/>
      <c r="V15" s="27">
        <v>100</v>
      </c>
      <c r="W15" s="17"/>
      <c r="X15" s="17">
        <v>85</v>
      </c>
      <c r="Y15" s="18">
        <f t="shared" si="1"/>
        <v>44</v>
      </c>
      <c r="Z15" s="19">
        <f t="shared" si="2"/>
        <v>0</v>
      </c>
      <c r="AA15" s="20">
        <f t="shared" si="3"/>
        <v>44</v>
      </c>
      <c r="AB15" s="21">
        <f t="shared" si="4"/>
        <v>88</v>
      </c>
    </row>
    <row r="16" spans="1:28" x14ac:dyDescent="0.25">
      <c r="A16" s="11" t="s">
        <v>66</v>
      </c>
      <c r="B16" s="11">
        <v>14</v>
      </c>
      <c r="C16" s="13" t="s">
        <v>67</v>
      </c>
      <c r="D16" s="14">
        <f t="shared" si="0"/>
        <v>39</v>
      </c>
      <c r="E16" s="12"/>
      <c r="F16" s="12"/>
      <c r="G16" s="12"/>
      <c r="I16" s="35">
        <v>10</v>
      </c>
      <c r="J16" s="36">
        <v>10</v>
      </c>
      <c r="K16" s="36">
        <v>0</v>
      </c>
      <c r="L16" s="15">
        <v>9</v>
      </c>
      <c r="M16" s="15">
        <v>10</v>
      </c>
      <c r="N16" s="15"/>
      <c r="O16" s="15"/>
      <c r="P16" s="15"/>
      <c r="Q16" s="16"/>
      <c r="R16" s="16"/>
      <c r="S16" s="16"/>
      <c r="T16" s="16"/>
      <c r="U16" s="16"/>
      <c r="V16" s="27">
        <v>0</v>
      </c>
      <c r="W16" s="17"/>
      <c r="X16" s="17">
        <v>0</v>
      </c>
      <c r="Y16" s="18">
        <f t="shared" si="1"/>
        <v>39</v>
      </c>
      <c r="Z16" s="19">
        <f t="shared" si="2"/>
        <v>0</v>
      </c>
      <c r="AA16" s="20">
        <f t="shared" si="3"/>
        <v>0</v>
      </c>
      <c r="AB16" s="21">
        <f t="shared" si="4"/>
        <v>39</v>
      </c>
    </row>
    <row r="17" spans="1:28" x14ac:dyDescent="0.25">
      <c r="A17" s="11" t="s">
        <v>68</v>
      </c>
      <c r="B17" s="11">
        <v>15</v>
      </c>
      <c r="C17" s="13" t="s">
        <v>69</v>
      </c>
      <c r="D17" s="14">
        <f t="shared" si="0"/>
        <v>59</v>
      </c>
      <c r="E17" s="12"/>
      <c r="F17" s="12"/>
      <c r="G17" s="12"/>
      <c r="I17" s="35">
        <v>10</v>
      </c>
      <c r="J17" s="36">
        <v>10</v>
      </c>
      <c r="K17" s="36">
        <v>0</v>
      </c>
      <c r="L17" s="15">
        <v>0</v>
      </c>
      <c r="M17" s="15">
        <v>0</v>
      </c>
      <c r="N17" s="15"/>
      <c r="O17" s="15"/>
      <c r="P17" s="15"/>
      <c r="Q17" s="16"/>
      <c r="R17" s="16"/>
      <c r="S17" s="16"/>
      <c r="T17" s="16"/>
      <c r="U17" s="16"/>
      <c r="V17" s="27">
        <v>50</v>
      </c>
      <c r="W17" s="17"/>
      <c r="X17" s="17">
        <v>85</v>
      </c>
      <c r="Y17" s="18">
        <f t="shared" si="1"/>
        <v>20</v>
      </c>
      <c r="Z17" s="19">
        <f t="shared" si="2"/>
        <v>0</v>
      </c>
      <c r="AA17" s="20">
        <f t="shared" si="3"/>
        <v>39</v>
      </c>
      <c r="AB17" s="21">
        <f t="shared" si="4"/>
        <v>59</v>
      </c>
    </row>
    <row r="18" spans="1:28" x14ac:dyDescent="0.25">
      <c r="A18" s="11" t="s">
        <v>70</v>
      </c>
      <c r="B18" s="11">
        <v>16</v>
      </c>
      <c r="C18" s="13" t="s">
        <v>71</v>
      </c>
      <c r="D18" s="14">
        <f t="shared" si="0"/>
        <v>71</v>
      </c>
      <c r="E18" s="12"/>
      <c r="F18" s="12"/>
      <c r="G18" s="12"/>
      <c r="I18" s="35">
        <v>10</v>
      </c>
      <c r="J18" s="36">
        <v>8</v>
      </c>
      <c r="K18" s="36">
        <v>7</v>
      </c>
      <c r="L18" s="15">
        <v>0</v>
      </c>
      <c r="M18" s="15">
        <v>0</v>
      </c>
      <c r="N18" s="15"/>
      <c r="O18" s="15"/>
      <c r="P18" s="15"/>
      <c r="Q18" s="16"/>
      <c r="R18" s="16"/>
      <c r="S18" s="16"/>
      <c r="T18" s="16"/>
      <c r="U18" s="16"/>
      <c r="V18" s="27">
        <v>100</v>
      </c>
      <c r="W18" s="17"/>
      <c r="X18" s="17">
        <v>90</v>
      </c>
      <c r="Y18" s="18">
        <f t="shared" si="1"/>
        <v>25</v>
      </c>
      <c r="Z18" s="19">
        <f t="shared" si="2"/>
        <v>0</v>
      </c>
      <c r="AA18" s="20">
        <f t="shared" si="3"/>
        <v>46</v>
      </c>
      <c r="AB18" s="21">
        <f t="shared" si="4"/>
        <v>71</v>
      </c>
    </row>
    <row r="19" spans="1:28" x14ac:dyDescent="0.25">
      <c r="A19" s="11" t="s">
        <v>72</v>
      </c>
      <c r="B19" s="11">
        <v>17</v>
      </c>
      <c r="C19" s="13" t="s">
        <v>73</v>
      </c>
      <c r="D19" s="14">
        <f t="shared" si="0"/>
        <v>91</v>
      </c>
      <c r="E19" s="12"/>
      <c r="F19" s="12"/>
      <c r="G19" s="12"/>
      <c r="I19" s="35">
        <v>7</v>
      </c>
      <c r="J19" s="36">
        <v>10</v>
      </c>
      <c r="K19" s="36">
        <v>8</v>
      </c>
      <c r="L19" s="15">
        <v>10</v>
      </c>
      <c r="M19" s="15">
        <v>10</v>
      </c>
      <c r="N19" s="15"/>
      <c r="O19" s="15"/>
      <c r="P19" s="15"/>
      <c r="Q19" s="16"/>
      <c r="R19" s="16"/>
      <c r="S19" s="16"/>
      <c r="T19" s="16"/>
      <c r="U19" s="16"/>
      <c r="V19" s="27">
        <v>100</v>
      </c>
      <c r="W19" s="17"/>
      <c r="X19" s="17">
        <v>90</v>
      </c>
      <c r="Y19" s="18">
        <f t="shared" si="1"/>
        <v>45</v>
      </c>
      <c r="Z19" s="19">
        <f t="shared" si="2"/>
        <v>0</v>
      </c>
      <c r="AA19" s="20">
        <f t="shared" si="3"/>
        <v>46</v>
      </c>
      <c r="AB19" s="21">
        <f t="shared" si="4"/>
        <v>91</v>
      </c>
    </row>
    <row r="20" spans="1:28" x14ac:dyDescent="0.25">
      <c r="A20" s="11" t="s">
        <v>74</v>
      </c>
      <c r="B20" s="11">
        <v>18</v>
      </c>
      <c r="C20" s="13" t="s">
        <v>75</v>
      </c>
      <c r="D20" s="14">
        <f t="shared" si="0"/>
        <v>26</v>
      </c>
      <c r="E20" s="12"/>
      <c r="F20" s="12"/>
      <c r="G20" s="12"/>
      <c r="I20" s="35">
        <v>0</v>
      </c>
      <c r="J20" s="36">
        <v>0</v>
      </c>
      <c r="K20" s="36">
        <v>0</v>
      </c>
      <c r="L20" s="15">
        <v>0</v>
      </c>
      <c r="M20" s="15">
        <v>0</v>
      </c>
      <c r="N20" s="15"/>
      <c r="O20" s="15"/>
      <c r="P20" s="15"/>
      <c r="Q20" s="16"/>
      <c r="R20" s="16"/>
      <c r="S20" s="16"/>
      <c r="T20" s="16"/>
      <c r="U20" s="16"/>
      <c r="V20" s="27">
        <v>60</v>
      </c>
      <c r="W20" s="17"/>
      <c r="X20" s="17">
        <v>50</v>
      </c>
      <c r="Y20" s="18">
        <f t="shared" si="1"/>
        <v>0</v>
      </c>
      <c r="Z20" s="19">
        <f t="shared" si="2"/>
        <v>0</v>
      </c>
      <c r="AA20" s="20">
        <f t="shared" si="3"/>
        <v>26</v>
      </c>
      <c r="AB20" s="21">
        <f t="shared" si="4"/>
        <v>26</v>
      </c>
    </row>
    <row r="21" spans="1:28" x14ac:dyDescent="0.25">
      <c r="A21" s="11" t="s">
        <v>76</v>
      </c>
      <c r="B21" s="11">
        <v>19</v>
      </c>
      <c r="C21" s="13" t="s">
        <v>77</v>
      </c>
      <c r="D21" s="14">
        <f t="shared" si="0"/>
        <v>51</v>
      </c>
      <c r="E21" s="12"/>
      <c r="F21" s="12"/>
      <c r="G21" s="12"/>
      <c r="I21" s="35">
        <v>9</v>
      </c>
      <c r="J21" s="36">
        <v>0</v>
      </c>
      <c r="K21" s="36">
        <v>0</v>
      </c>
      <c r="L21" s="15">
        <v>0</v>
      </c>
      <c r="M21" s="15">
        <v>0</v>
      </c>
      <c r="N21" s="15"/>
      <c r="O21" s="15"/>
      <c r="P21" s="15"/>
      <c r="Q21" s="16"/>
      <c r="R21" s="16"/>
      <c r="S21" s="16"/>
      <c r="T21" s="16"/>
      <c r="U21" s="16"/>
      <c r="V21" s="27">
        <v>60</v>
      </c>
      <c r="W21" s="17"/>
      <c r="X21" s="17">
        <v>90</v>
      </c>
      <c r="Y21" s="18">
        <f t="shared" si="1"/>
        <v>9</v>
      </c>
      <c r="Z21" s="19">
        <f t="shared" si="2"/>
        <v>0</v>
      </c>
      <c r="AA21" s="20">
        <f t="shared" si="3"/>
        <v>42</v>
      </c>
      <c r="AB21" s="21">
        <f t="shared" si="4"/>
        <v>51</v>
      </c>
    </row>
    <row r="22" spans="1:28" x14ac:dyDescent="0.25">
      <c r="A22" s="11" t="s">
        <v>78</v>
      </c>
      <c r="B22" s="11">
        <v>20</v>
      </c>
      <c r="C22" s="13" t="s">
        <v>79</v>
      </c>
      <c r="D22" s="14">
        <f t="shared" si="0"/>
        <v>92</v>
      </c>
      <c r="E22" s="12"/>
      <c r="F22" s="12"/>
      <c r="G22" s="12"/>
      <c r="I22" s="35">
        <v>10</v>
      </c>
      <c r="J22" s="36">
        <v>10</v>
      </c>
      <c r="K22" s="36">
        <v>10</v>
      </c>
      <c r="L22" s="15">
        <v>8</v>
      </c>
      <c r="M22" s="15">
        <v>9</v>
      </c>
      <c r="N22" s="15"/>
      <c r="O22" s="15"/>
      <c r="P22" s="15"/>
      <c r="Q22" s="16"/>
      <c r="R22" s="16"/>
      <c r="S22" s="16"/>
      <c r="T22" s="16"/>
      <c r="U22" s="16"/>
      <c r="V22" s="27">
        <v>90</v>
      </c>
      <c r="W22" s="17"/>
      <c r="X22" s="17">
        <v>90</v>
      </c>
      <c r="Y22" s="18">
        <f t="shared" si="1"/>
        <v>47</v>
      </c>
      <c r="Z22" s="19">
        <f t="shared" si="2"/>
        <v>0</v>
      </c>
      <c r="AA22" s="20">
        <f t="shared" si="3"/>
        <v>45</v>
      </c>
      <c r="AB22" s="21">
        <f t="shared" si="4"/>
        <v>92</v>
      </c>
    </row>
    <row r="23" spans="1:28" x14ac:dyDescent="0.25">
      <c r="A23" s="11" t="s">
        <v>80</v>
      </c>
      <c r="B23" s="11">
        <v>21</v>
      </c>
      <c r="C23" s="13" t="s">
        <v>81</v>
      </c>
      <c r="D23" s="14">
        <f t="shared" si="0"/>
        <v>90</v>
      </c>
      <c r="E23" s="12"/>
      <c r="F23" s="12"/>
      <c r="G23" s="12"/>
      <c r="I23" s="35">
        <v>10</v>
      </c>
      <c r="J23" s="36">
        <v>8</v>
      </c>
      <c r="K23" s="36">
        <v>8</v>
      </c>
      <c r="L23" s="15">
        <v>9</v>
      </c>
      <c r="M23" s="15">
        <v>9</v>
      </c>
      <c r="N23" s="15"/>
      <c r="O23" s="15"/>
      <c r="P23" s="15"/>
      <c r="Q23" s="16"/>
      <c r="R23" s="16"/>
      <c r="S23" s="16"/>
      <c r="T23" s="16"/>
      <c r="U23" s="16"/>
      <c r="V23" s="27">
        <v>100</v>
      </c>
      <c r="W23" s="17"/>
      <c r="X23" s="17">
        <v>90</v>
      </c>
      <c r="Y23" s="18">
        <f t="shared" si="1"/>
        <v>44</v>
      </c>
      <c r="Z23" s="19">
        <f t="shared" si="2"/>
        <v>0</v>
      </c>
      <c r="AA23" s="20">
        <f t="shared" si="3"/>
        <v>46</v>
      </c>
      <c r="AB23" s="21">
        <f t="shared" si="4"/>
        <v>90</v>
      </c>
    </row>
  </sheetData>
  <sheetProtection password="E1ED" sheet="1" objects="1" scenarios="1"/>
  <dataValidations count="22">
    <dataValidation type="whole" allowBlank="1" showInputMessage="1" showErrorMessage="1" errorTitle="Valor fuera de rango" error="Ingrese un valor correcto" sqref="L3:U3">
      <formula1>0</formula1>
      <formula2>L2</formula2>
    </dataValidation>
    <dataValidation type="whole" allowBlank="1" showInputMessage="1" showErrorMessage="1" errorTitle="Valor fuera de rango" error="Ingrese un valor correcto" sqref="D3:D23 W3:X23">
      <formula1>0</formula1>
      <formula2>100</formula2>
    </dataValidation>
    <dataValidation type="whole" allowBlank="1" showInputMessage="1" showErrorMessage="1" errorTitle="Valor fuera de rango" error="Ingrese un valor correcto" sqref="L4:U4">
      <formula1>0</formula1>
      <formula2>L2</formula2>
    </dataValidation>
    <dataValidation type="whole" allowBlank="1" showInputMessage="1" showErrorMessage="1" errorTitle="Valor fuera de rango" error="Ingrese un valor correcto" sqref="L5:U5">
      <formula1>0</formula1>
      <formula2>L2</formula2>
    </dataValidation>
    <dataValidation type="whole" allowBlank="1" showInputMessage="1" showErrorMessage="1" errorTitle="Valor fuera de rango" error="Ingrese un valor correcto" sqref="L6:U6">
      <formula1>0</formula1>
      <formula2>L2</formula2>
    </dataValidation>
    <dataValidation type="whole" allowBlank="1" showInputMessage="1" showErrorMessage="1" errorTitle="Valor fuera de rango" error="Ingrese un valor correcto" sqref="L7:U7">
      <formula1>0</formula1>
      <formula2>L2</formula2>
    </dataValidation>
    <dataValidation type="whole" allowBlank="1" showInputMessage="1" showErrorMessage="1" errorTitle="Valor fuera de rango" error="Ingrese un valor correcto" sqref="L8:U8">
      <formula1>0</formula1>
      <formula2>L2</formula2>
    </dataValidation>
    <dataValidation type="whole" allowBlank="1" showInputMessage="1" showErrorMessage="1" errorTitle="Valor fuera de rango" error="Ingrese un valor correcto" sqref="L9:U9">
      <formula1>0</formula1>
      <formula2>L2</formula2>
    </dataValidation>
    <dataValidation type="whole" allowBlank="1" showInputMessage="1" showErrorMessage="1" errorTitle="Valor fuera de rango" error="Ingrese un valor correcto" sqref="L10:U10">
      <formula1>0</formula1>
      <formula2>L2</formula2>
    </dataValidation>
    <dataValidation type="whole" allowBlank="1" showInputMessage="1" showErrorMessage="1" errorTitle="Valor fuera de rango" error="Ingrese un valor correcto" sqref="L11:U11">
      <formula1>0</formula1>
      <formula2>L2</formula2>
    </dataValidation>
    <dataValidation type="whole" allowBlank="1" showInputMessage="1" showErrorMessage="1" errorTitle="Valor fuera de rango" error="Ingrese un valor correcto" sqref="L12:U12">
      <formula1>0</formula1>
      <formula2>L2</formula2>
    </dataValidation>
    <dataValidation type="whole" allowBlank="1" showInputMessage="1" showErrorMessage="1" errorTitle="Valor fuera de rango" error="Ingrese un valor correcto" sqref="L13:U13">
      <formula1>0</formula1>
      <formula2>L2</formula2>
    </dataValidation>
    <dataValidation type="whole" allowBlank="1" showInputMessage="1" showErrorMessage="1" errorTitle="Valor fuera de rango" error="Ingrese un valor correcto" sqref="L14:U14">
      <formula1>0</formula1>
      <formula2>L2</formula2>
    </dataValidation>
    <dataValidation type="whole" allowBlank="1" showInputMessage="1" showErrorMessage="1" errorTitle="Valor fuera de rango" error="Ingrese un valor correcto" sqref="L15:U15">
      <formula1>0</formula1>
      <formula2>L2</formula2>
    </dataValidation>
    <dataValidation type="whole" allowBlank="1" showInputMessage="1" showErrorMessage="1" errorTitle="Valor fuera de rango" error="Ingrese un valor correcto" sqref="L16:U16">
      <formula1>0</formula1>
      <formula2>L2</formula2>
    </dataValidation>
    <dataValidation type="whole" allowBlank="1" showInputMessage="1" showErrorMessage="1" errorTitle="Valor fuera de rango" error="Ingrese un valor correcto" sqref="L17:U17">
      <formula1>0</formula1>
      <formula2>L2</formula2>
    </dataValidation>
    <dataValidation type="whole" allowBlank="1" showInputMessage="1" showErrorMessage="1" errorTitle="Valor fuera de rango" error="Ingrese un valor correcto" sqref="L18:U18">
      <formula1>0</formula1>
      <formula2>L2</formula2>
    </dataValidation>
    <dataValidation type="whole" allowBlank="1" showInputMessage="1" showErrorMessage="1" errorTitle="Valor fuera de rango" error="Ingrese un valor correcto" sqref="L19:U19">
      <formula1>0</formula1>
      <formula2>L2</formula2>
    </dataValidation>
    <dataValidation type="whole" allowBlank="1" showInputMessage="1" showErrorMessage="1" errorTitle="Valor fuera de rango" error="Ingrese un valor correcto" sqref="L20:U20">
      <formula1>0</formula1>
      <formula2>L2</formula2>
    </dataValidation>
    <dataValidation type="whole" allowBlank="1" showInputMessage="1" showErrorMessage="1" errorTitle="Valor fuera de rango" error="Ingrese un valor correcto" sqref="L21:U21">
      <formula1>0</formula1>
      <formula2>L2</formula2>
    </dataValidation>
    <dataValidation type="whole" allowBlank="1" showInputMessage="1" showErrorMessage="1" errorTitle="Valor fuera de rango" error="Ingrese un valor correcto" sqref="L22:U22">
      <formula1>0</formula1>
      <formula2>L2</formula2>
    </dataValidation>
    <dataValidation type="whole" allowBlank="1" showInputMessage="1" showErrorMessage="1" errorTitle="Valor fuera de rango" error="Ingrese un valor correcto" sqref="L23:U23">
      <formula1>0</formula1>
      <formula2>L2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ESTAD045A</vt:lpstr>
      <vt:lpstr>ESTAD065A</vt:lpstr>
      <vt:lpstr>ESTAD075A</vt:lpstr>
      <vt:lpstr>ESTAD086A</vt:lpstr>
      <vt:lpstr>ESTAD096A</vt:lpstr>
      <vt:lpstr>ESTAD106A</vt:lpstr>
      <vt:lpstr>MATEM045A</vt:lpstr>
      <vt:lpstr>MATEM055A</vt:lpstr>
      <vt:lpstr>MATEM065A</vt:lpstr>
      <vt:lpstr>MATEM075A</vt:lpstr>
      <vt:lpstr>MATEM086A</vt:lpstr>
      <vt:lpstr>MATEM096A</vt:lpstr>
      <vt:lpstr>MATEM106A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Mónica Barrios</cp:lastModifiedBy>
  <cp:revision/>
  <dcterms:created xsi:type="dcterms:W3CDTF">2022-02-11T17:54:36Z</dcterms:created>
  <dcterms:modified xsi:type="dcterms:W3CDTF">2022-03-30T20:31:20Z</dcterms:modified>
  <cp:category/>
  <cp:contentStatus/>
</cp:coreProperties>
</file>