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DMIN096A" sheetId="1" state="visible" r:id="rId2"/>
    <sheet name="ADMIN106A" sheetId="2" state="visible" r:id="rId3"/>
    <sheet name="ORGAN086A" sheetId="3" state="visible" r:id="rId4"/>
    <sheet name="ORGAN096A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<sst xmlns="http://schemas.openxmlformats.org/spreadsheetml/2006/main" count="188" uniqueCount="91">
  <si>
    <t xml:space="preserve">073</t>
  </si>
  <si>
    <t xml:space="preserve">096A</t>
  </si>
  <si>
    <t xml:space="preserve">Sexto PAE A</t>
  </si>
  <si>
    <t xml:space="preserve">ADMIN096A</t>
  </si>
  <si>
    <t xml:space="preserve">T1</t>
  </si>
  <si>
    <t xml:space="preserve">T2</t>
  </si>
  <si>
    <t xml:space="preserve">T3</t>
  </si>
  <si>
    <t xml:space="preserve">T4</t>
  </si>
  <si>
    <t xml:space="preserve">T5</t>
  </si>
  <si>
    <t xml:space="preserve">T6</t>
  </si>
  <si>
    <t xml:space="preserve">T7</t>
  </si>
  <si>
    <t xml:space="preserve">T8</t>
  </si>
  <si>
    <t xml:space="preserve">T9</t>
  </si>
  <si>
    <t xml:space="preserve">T10</t>
  </si>
  <si>
    <t xml:space="preserve">T11</t>
  </si>
  <si>
    <t xml:space="preserve">T12</t>
  </si>
  <si>
    <t xml:space="preserve">Con</t>
  </si>
  <si>
    <t xml:space="preserve">Ev1</t>
  </si>
  <si>
    <t xml:space="preserve">Ev2</t>
  </si>
  <si>
    <t xml:space="preserve">Ev3</t>
  </si>
  <si>
    <t xml:space="preserve">Tot E </t>
  </si>
  <si>
    <t xml:space="preserve">Tot T </t>
  </si>
  <si>
    <t xml:space="preserve">Tot Ev</t>
  </si>
  <si>
    <t xml:space="preserve"> NOTA </t>
  </si>
  <si>
    <t xml:space="preserve">Administración III</t>
  </si>
  <si>
    <t xml:space="preserve">P1</t>
  </si>
  <si>
    <t xml:space="preserve">P2</t>
  </si>
  <si>
    <t xml:space="preserve">P3</t>
  </si>
  <si>
    <t xml:space="preserve">P4</t>
  </si>
  <si>
    <t xml:space="preserve">217199</t>
  </si>
  <si>
    <t xml:space="preserve">Coronado Dieguez,  Edgar Efrain </t>
  </si>
  <si>
    <t xml:space="preserve">220012</t>
  </si>
  <si>
    <t xml:space="preserve">Crasborn Aguilar, Mayra Alejandra</t>
  </si>
  <si>
    <t xml:space="preserve">220017</t>
  </si>
  <si>
    <t xml:space="preserve">Macario Lemus, Elmer Josue</t>
  </si>
  <si>
    <t xml:space="preserve">220117</t>
  </si>
  <si>
    <t xml:space="preserve">Montecinos Lopez, Wendy Xiomara</t>
  </si>
  <si>
    <t xml:space="preserve">217431</t>
  </si>
  <si>
    <t xml:space="preserve">Moscoso Morales, Gilary Crishel</t>
  </si>
  <si>
    <t xml:space="preserve">220106</t>
  </si>
  <si>
    <t xml:space="preserve">Muñoz Martínez, Esthefany Melissa</t>
  </si>
  <si>
    <t xml:space="preserve">220102</t>
  </si>
  <si>
    <t xml:space="preserve">Muralles Franco, Dora Esmeralda</t>
  </si>
  <si>
    <t xml:space="preserve">217292</t>
  </si>
  <si>
    <t xml:space="preserve">Ramos Funes,  Anderson Fidel </t>
  </si>
  <si>
    <t xml:space="preserve">220023</t>
  </si>
  <si>
    <t xml:space="preserve">Sutuj Pascual, Emanuel Alessandro</t>
  </si>
  <si>
    <t xml:space="preserve">106A</t>
  </si>
  <si>
    <t xml:space="preserve">Sexto PMP A</t>
  </si>
  <si>
    <t xml:space="preserve">ADMIN106A</t>
  </si>
  <si>
    <t xml:space="preserve">220026</t>
  </si>
  <si>
    <t xml:space="preserve">Aldana Mayen, Lisbeth Nahomy</t>
  </si>
  <si>
    <t xml:space="preserve">220103</t>
  </si>
  <si>
    <t xml:space="preserve">Carrera López, Maurycio Alexandro</t>
  </si>
  <si>
    <t xml:space="preserve">220155</t>
  </si>
  <si>
    <t xml:space="preserve">de León León , Genesis Abihail</t>
  </si>
  <si>
    <t xml:space="preserve">219004</t>
  </si>
  <si>
    <t xml:space="preserve">del Cid Torres, Juleidy Nohemi</t>
  </si>
  <si>
    <t xml:space="preserve">221101</t>
  </si>
  <si>
    <t xml:space="preserve">López Mayen , Cynthia Fabiola </t>
  </si>
  <si>
    <t xml:space="preserve">220011</t>
  </si>
  <si>
    <t xml:space="preserve">López Palma, Gabriela Estefany</t>
  </si>
  <si>
    <t xml:space="preserve">221068</t>
  </si>
  <si>
    <t xml:space="preserve">Monteros Fernández , Oscar Eduardo</t>
  </si>
  <si>
    <t xml:space="preserve">217295</t>
  </si>
  <si>
    <t xml:space="preserve">Salazar Contreras,  Andrea Yamileth</t>
  </si>
  <si>
    <t xml:space="preserve">220093</t>
  </si>
  <si>
    <t xml:space="preserve">Salazar Revolorio, Melany Jasmin</t>
  </si>
  <si>
    <t xml:space="preserve">218028</t>
  </si>
  <si>
    <t xml:space="preserve">Tercero Muñoz, Karin Annet</t>
  </si>
  <si>
    <t xml:space="preserve">217441</t>
  </si>
  <si>
    <t xml:space="preserve">Toledo Muralles, Limber Vinicio Manassés</t>
  </si>
  <si>
    <t xml:space="preserve">086A</t>
  </si>
  <si>
    <t xml:space="preserve">Sexto PCOC A</t>
  </si>
  <si>
    <t xml:space="preserve">ORGAN086A</t>
  </si>
  <si>
    <t xml:space="preserve">217197</t>
  </si>
  <si>
    <t xml:space="preserve">Barco Pineda,  Katerine Alejandra </t>
  </si>
  <si>
    <t xml:space="preserve">220170</t>
  </si>
  <si>
    <t xml:space="preserve">Díaz Sandoval , Geremy Ronaldo</t>
  </si>
  <si>
    <t xml:space="preserve">220053</t>
  </si>
  <si>
    <t xml:space="preserve">Fajardo Galdaméz, Randall Agusto</t>
  </si>
  <si>
    <t xml:space="preserve">220005</t>
  </si>
  <si>
    <t xml:space="preserve">Gutierrez Estrada , Alejandra Gabriela</t>
  </si>
  <si>
    <t xml:space="preserve">217451</t>
  </si>
  <si>
    <t xml:space="preserve">Ruano Marroquin, Catherin Vanessa </t>
  </si>
  <si>
    <t xml:space="preserve">220040</t>
  </si>
  <si>
    <t xml:space="preserve">Ruano Mazariegos , Dulce María</t>
  </si>
  <si>
    <t xml:space="preserve">217302</t>
  </si>
  <si>
    <t xml:space="preserve">Xepuxtián Hernández, Dailin Mireya </t>
  </si>
  <si>
    <t xml:space="preserve">ORGAN096A</t>
  </si>
  <si>
    <t xml:space="preserve">Organización Administrativa del Gobierno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</si>
</sst>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\ %"/>
    <numFmt numFmtId="166" formatCode="General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0000"/>
      <name val="Tahoma"/>
      <family val="2"/>
      <charset val="1"/>
    </font>
    <font>
      <b val="true"/>
      <sz val="11"/>
      <color rgb="FF0000FF"/>
      <name val="Tahoma"/>
      <family val="2"/>
      <charset val="1"/>
    </font>
    <font>
      <b val="true"/>
      <sz val="11"/>
      <color rgb="FFFFFFFF"/>
      <name val="Tahoma"/>
      <family val="2"/>
      <charset val="1"/>
    </font>
    <font>
      <b val="true"/>
      <sz val="8"/>
      <color rgb="FF0000FF"/>
      <name val="Tahoma"/>
      <family val="2"/>
      <charset val="1"/>
    </font>
    <font>
      <b val="true"/>
      <sz val="11"/>
      <color rgb="FF008000"/>
      <name val="Tahoma"/>
      <family val="2"/>
      <charset val="1"/>
    </font>
    <font>
      <b val="true"/>
      <sz val="11"/>
      <color rgb="FF0000FF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99CC"/>
        <bgColor rgb="FFFF8080"/>
      </patternFill>
    </fill>
    <fill>
      <patternFill patternType="solid">
        <fgColor rgb="FF99CCFF"/>
        <bgColor rgb="FFCCCCFF"/>
      </patternFill>
    </fill>
    <fill>
      <patternFill patternType="solid">
        <fgColor rgb="FFCCFFCC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8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6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1"/>
  <sheetViews>
    <sheetView showFormulas="false" showGridLines="true" showRowColHeaders="true" showZeros="true" rightToLeft="false" tabSelected="true" showOutlineSymbols="true" defaultGridColor="true" view="normal" topLeftCell="A1" colorId="64" zoomScale="124" zoomScaleNormal="124" zoomScalePageLayoutView="100" workbookViewId="0">
      <selection pane="topLeft" activeCell="X11" activeCellId="0" sqref="X11"/>
    </sheetView>
  </sheetViews>
  <sheetFormatPr defaultColWidth="11.550781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2.57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29</v>
      </c>
      <c r="B3" s="11" t="n">
        <v>1</v>
      </c>
      <c r="C3" s="11" t="s">
        <v>30</v>
      </c>
      <c r="D3" s="12" t="n">
        <f aca="false">AB3</f>
        <v>97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70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47</v>
      </c>
      <c r="AB3" s="20" t="n">
        <f aca="false">IF((AA3+Z3+Y3)&gt;100,"err ",AA3+Z3+Y3)</f>
        <v>97</v>
      </c>
    </row>
    <row r="4" customFormat="false" ht="13.8" hidden="false" customHeight="false" outlineLevel="0" collapsed="false">
      <c r="A4" s="11" t="s">
        <v>31</v>
      </c>
      <c r="B4" s="11" t="n">
        <v>2</v>
      </c>
      <c r="C4" s="11" t="s">
        <v>32</v>
      </c>
      <c r="D4" s="12" t="n">
        <f aca="false">AB4</f>
        <v>99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90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49</v>
      </c>
      <c r="AB4" s="20" t="n">
        <f aca="false">IF((AA4+Z4+Y4)&gt;100,"err ",AA4+Z4+Y4)</f>
        <v>99</v>
      </c>
    </row>
    <row r="5" customFormat="false" ht="13.8" hidden="false" customHeight="false" outlineLevel="0" collapsed="false">
      <c r="A5" s="11" t="s">
        <v>33</v>
      </c>
      <c r="B5" s="11" t="n">
        <v>3</v>
      </c>
      <c r="C5" s="11" t="s">
        <v>34</v>
      </c>
      <c r="D5" s="12" t="n">
        <f aca="false">AB5</f>
        <v>98.5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85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48.5</v>
      </c>
      <c r="AB5" s="20" t="n">
        <f aca="false">IF((AA5+Z5+Y5)&gt;100,"err ",AA5+Z5+Y5)</f>
        <v>98.5</v>
      </c>
    </row>
    <row r="6" customFormat="false" ht="13.8" hidden="false" customHeight="false" outlineLevel="0" collapsed="false">
      <c r="A6" s="11" t="s">
        <v>35</v>
      </c>
      <c r="B6" s="11" t="n">
        <v>4</v>
      </c>
      <c r="C6" s="11" t="s">
        <v>36</v>
      </c>
      <c r="D6" s="12" t="n">
        <f aca="false">AB6</f>
        <v>100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100</v>
      </c>
    </row>
    <row r="7" customFormat="false" ht="13.8" hidden="false" customHeight="false" outlineLevel="0" collapsed="false">
      <c r="A7" s="11" t="s">
        <v>37</v>
      </c>
      <c r="B7" s="11" t="n">
        <v>5</v>
      </c>
      <c r="C7" s="11" t="s">
        <v>38</v>
      </c>
      <c r="D7" s="12" t="n">
        <f aca="false">AB7</f>
        <v>98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80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48</v>
      </c>
      <c r="AB7" s="20" t="n">
        <f aca="false">IF((AA7+Z7+Y7)&gt;100,"err ",AA7+Z7+Y7)</f>
        <v>98</v>
      </c>
    </row>
    <row r="8" customFormat="false" ht="13.8" hidden="false" customHeight="false" outlineLevel="0" collapsed="false">
      <c r="A8" s="11" t="s">
        <v>39</v>
      </c>
      <c r="B8" s="11" t="n">
        <v>6</v>
      </c>
      <c r="C8" s="11" t="s">
        <v>40</v>
      </c>
      <c r="D8" s="12" t="n">
        <f aca="false">AB8</f>
        <v>99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90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49</v>
      </c>
      <c r="AB8" s="20" t="n">
        <f aca="false">IF((AA8+Z8+Y8)&gt;100,"err ",AA8+Z8+Y8)</f>
        <v>99</v>
      </c>
    </row>
    <row r="9" customFormat="false" ht="13.8" hidden="false" customHeight="false" outlineLevel="0" collapsed="false">
      <c r="A9" s="11" t="s">
        <v>41</v>
      </c>
      <c r="B9" s="11" t="n">
        <v>7</v>
      </c>
      <c r="C9" s="11" t="s">
        <v>42</v>
      </c>
      <c r="D9" s="12" t="n">
        <f aca="false">AB9</f>
        <v>96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60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46</v>
      </c>
      <c r="AB9" s="20" t="n">
        <f aca="false">IF((AA9+Z9+Y9)&gt;100,"err ",AA9+Z9+Y9)</f>
        <v>96</v>
      </c>
    </row>
    <row r="10" customFormat="false" ht="13.8" hidden="false" customHeight="false" outlineLevel="0" collapsed="false">
      <c r="A10" s="11" t="s">
        <v>43</v>
      </c>
      <c r="B10" s="11" t="n">
        <v>8</v>
      </c>
      <c r="C10" s="11" t="s">
        <v>44</v>
      </c>
      <c r="D10" s="12" t="n">
        <f aca="false">AB10</f>
        <v>100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100</v>
      </c>
    </row>
    <row r="11" customFormat="false" ht="13.8" hidden="false" customHeight="false" outlineLevel="0" collapsed="false">
      <c r="A11" s="11" t="s">
        <v>45</v>
      </c>
      <c r="B11" s="11" t="n">
        <v>9</v>
      </c>
      <c r="C11" s="11" t="s">
        <v>46</v>
      </c>
      <c r="D11" s="12" t="n">
        <f aca="false">AB11</f>
        <v>84</v>
      </c>
      <c r="E11" s="13"/>
      <c r="F11" s="13"/>
      <c r="G11" s="13"/>
      <c r="I11" s="14" t="n">
        <v>0</v>
      </c>
      <c r="J11" s="14" t="n">
        <v>8</v>
      </c>
      <c r="K11" s="14" t="n">
        <v>8</v>
      </c>
      <c r="L11" s="14" t="n">
        <v>8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100</v>
      </c>
      <c r="W11" s="16"/>
      <c r="X11" s="16" t="n">
        <v>100</v>
      </c>
      <c r="Y11" s="17" t="n">
        <f aca="false">I11+J11+K11+L11+M11+N11+O11+P11</f>
        <v>34</v>
      </c>
      <c r="Z11" s="18" t="n">
        <f aca="false">Q11+R11+S11+T11+U11</f>
        <v>0</v>
      </c>
      <c r="AA11" s="19" t="n">
        <f aca="false">V11*$V$2+W11*$W$2+X11*$X$2</f>
        <v>50</v>
      </c>
      <c r="AB11" s="20" t="n">
        <f aca="false">IF((AA11+Z11+Y11)&gt;100,"err ",AA11+Z11+Y11)</f>
        <v>84</v>
      </c>
    </row>
  </sheetData>
  <sheetProtection sheet="true" objects="true" scenarios="true"/>
  <dataValidations count="13">
    <dataValidation allowBlank="true" error="Ingrese un valor correcto" errorStyle="stop" errorTitle="Valor fuera de rango" operator="between" showDropDown="false" showErrorMessage="true" showInputMessage="true" sqref="D3:D10 W3:W11 X9 D11 X11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L11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M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V3:V11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X3:X8 X10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3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X12" activeCellId="0" sqref="X12"/>
    </sheetView>
  </sheetViews>
  <sheetFormatPr defaultColWidth="11.550781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8.7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47</v>
      </c>
      <c r="C1" s="2" t="s">
        <v>48</v>
      </c>
      <c r="D1" s="3" t="s">
        <v>49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50</v>
      </c>
      <c r="B3" s="11" t="n">
        <v>1</v>
      </c>
      <c r="C3" s="11" t="s">
        <v>51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52</v>
      </c>
      <c r="B4" s="11" t="n">
        <v>2</v>
      </c>
      <c r="C4" s="11" t="s">
        <v>53</v>
      </c>
      <c r="D4" s="12" t="n">
        <f aca="false">AB4</f>
        <v>98.5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85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48.5</v>
      </c>
      <c r="AB4" s="20" t="n">
        <f aca="false">IF((AA4+Z4+Y4)&gt;100,"err ",AA4+Z4+Y4)</f>
        <v>98.5</v>
      </c>
    </row>
    <row r="5" customFormat="false" ht="13.8" hidden="false" customHeight="false" outlineLevel="0" collapsed="false">
      <c r="A5" s="11" t="s">
        <v>54</v>
      </c>
      <c r="B5" s="11" t="n">
        <v>3</v>
      </c>
      <c r="C5" s="11" t="s">
        <v>55</v>
      </c>
      <c r="D5" s="12" t="n">
        <f aca="false">AB5</f>
        <v>98.5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85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48.5</v>
      </c>
      <c r="AB5" s="20" t="n">
        <f aca="false">IF((AA5+Z5+Y5)&gt;100,"err ",AA5+Z5+Y5)</f>
        <v>98.5</v>
      </c>
    </row>
    <row r="6" customFormat="false" ht="13.8" hidden="false" customHeight="false" outlineLevel="0" collapsed="false">
      <c r="A6" s="11" t="s">
        <v>56</v>
      </c>
      <c r="B6" s="11" t="n">
        <v>4</v>
      </c>
      <c r="C6" s="11" t="s">
        <v>57</v>
      </c>
      <c r="D6" s="12" t="n">
        <f aca="false">AB6</f>
        <v>97.5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75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47.5</v>
      </c>
      <c r="AB6" s="20" t="n">
        <f aca="false">IF((AA6+Z6+Y6)&gt;100,"err ",AA6+Z6+Y6)</f>
        <v>97.5</v>
      </c>
    </row>
    <row r="7" customFormat="false" ht="13.8" hidden="false" customHeight="false" outlineLevel="0" collapsed="false">
      <c r="A7" s="11" t="s">
        <v>58</v>
      </c>
      <c r="B7" s="11" t="n">
        <v>5</v>
      </c>
      <c r="C7" s="11" t="s">
        <v>59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60</v>
      </c>
      <c r="B8" s="11" t="n">
        <v>6</v>
      </c>
      <c r="C8" s="11" t="s">
        <v>61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62</v>
      </c>
      <c r="B9" s="11" t="n">
        <v>7</v>
      </c>
      <c r="C9" s="11" t="s">
        <v>63</v>
      </c>
      <c r="D9" s="12" t="n">
        <f aca="false">AB9</f>
        <v>66</v>
      </c>
      <c r="E9" s="13"/>
      <c r="F9" s="13"/>
      <c r="G9" s="13"/>
      <c r="I9" s="14" t="n">
        <v>10</v>
      </c>
      <c r="J9" s="14" t="n">
        <v>10</v>
      </c>
      <c r="K9" s="14" t="n">
        <v>0</v>
      </c>
      <c r="L9" s="14" t="n">
        <v>0</v>
      </c>
      <c r="M9" s="14" t="n">
        <v>0</v>
      </c>
      <c r="N9" s="14"/>
      <c r="O9" s="14"/>
      <c r="P9" s="14"/>
      <c r="Q9" s="15"/>
      <c r="R9" s="15"/>
      <c r="S9" s="15"/>
      <c r="T9" s="15"/>
      <c r="U9" s="15"/>
      <c r="V9" s="16" t="n">
        <v>60</v>
      </c>
      <c r="W9" s="16"/>
      <c r="X9" s="16" t="n">
        <v>100</v>
      </c>
      <c r="Y9" s="17" t="n">
        <f aca="false">I9+J9+K9+L9+M9+N9+O9+P9</f>
        <v>20</v>
      </c>
      <c r="Z9" s="18" t="n">
        <f aca="false">Q9+R9+S9+T9+U9</f>
        <v>0</v>
      </c>
      <c r="AA9" s="19" t="n">
        <f aca="false">V9*$V$2+W9*$W$2+X9*$X$2</f>
        <v>46</v>
      </c>
      <c r="AB9" s="20" t="n">
        <f aca="false">IF((AA9+Z9+Y9)&gt;100,"err ",AA9+Z9+Y9)</f>
        <v>66</v>
      </c>
    </row>
    <row r="10" customFormat="false" ht="13.8" hidden="false" customHeight="false" outlineLevel="0" collapsed="false">
      <c r="A10" s="11" t="s">
        <v>64</v>
      </c>
      <c r="B10" s="11" t="n">
        <v>8</v>
      </c>
      <c r="C10" s="11" t="s">
        <v>65</v>
      </c>
      <c r="D10" s="12" t="n">
        <f aca="false">AB10</f>
        <v>99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90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49</v>
      </c>
      <c r="AB10" s="20" t="n">
        <f aca="false">IF((AA10+Z10+Y10)&gt;100,"err ",AA10+Z10+Y10)</f>
        <v>99</v>
      </c>
    </row>
    <row r="11" customFormat="false" ht="13.8" hidden="false" customHeight="false" outlineLevel="0" collapsed="false">
      <c r="A11" s="11" t="s">
        <v>66</v>
      </c>
      <c r="B11" s="11" t="n">
        <v>9</v>
      </c>
      <c r="C11" s="11" t="s">
        <v>67</v>
      </c>
      <c r="D11" s="12" t="n">
        <f aca="false">AB11</f>
        <v>100</v>
      </c>
      <c r="E11" s="13"/>
      <c r="F11" s="13"/>
      <c r="G11" s="13"/>
      <c r="I11" s="14" t="n">
        <v>10</v>
      </c>
      <c r="J11" s="14" t="n">
        <v>10</v>
      </c>
      <c r="K11" s="14" t="n">
        <v>10</v>
      </c>
      <c r="L11" s="14" t="n">
        <v>10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100</v>
      </c>
      <c r="W11" s="16"/>
      <c r="X11" s="16" t="n">
        <v>100</v>
      </c>
      <c r="Y11" s="17" t="n">
        <f aca="false">I11+J11+K11+L11+M11+N11+O11+P11</f>
        <v>50</v>
      </c>
      <c r="Z11" s="18" t="n">
        <f aca="false">Q11+R11+S11+T11+U11</f>
        <v>0</v>
      </c>
      <c r="AA11" s="19" t="n">
        <f aca="false">V11*$V$2+W11*$W$2+X11*$X$2</f>
        <v>50</v>
      </c>
      <c r="AB11" s="20" t="n">
        <f aca="false">IF((AA11+Z11+Y11)&gt;100,"err ",AA11+Z11+Y11)</f>
        <v>100</v>
      </c>
    </row>
    <row r="12" customFormat="false" ht="13.8" hidden="false" customHeight="false" outlineLevel="0" collapsed="false">
      <c r="A12" s="11" t="s">
        <v>68</v>
      </c>
      <c r="B12" s="11" t="n">
        <v>10</v>
      </c>
      <c r="C12" s="11" t="s">
        <v>69</v>
      </c>
      <c r="D12" s="12" t="n">
        <f aca="false">AB12</f>
        <v>90</v>
      </c>
      <c r="E12" s="13"/>
      <c r="F12" s="13"/>
      <c r="G12" s="13"/>
      <c r="I12" s="14" t="n">
        <v>0</v>
      </c>
      <c r="J12" s="14" t="n">
        <v>10</v>
      </c>
      <c r="K12" s="14" t="n">
        <v>10</v>
      </c>
      <c r="L12" s="14" t="n">
        <v>10</v>
      </c>
      <c r="M12" s="14" t="n">
        <v>10</v>
      </c>
      <c r="N12" s="14"/>
      <c r="O12" s="14"/>
      <c r="P12" s="14"/>
      <c r="Q12" s="15"/>
      <c r="R12" s="15"/>
      <c r="S12" s="15"/>
      <c r="T12" s="15"/>
      <c r="U12" s="15"/>
      <c r="V12" s="16" t="n">
        <v>100</v>
      </c>
      <c r="W12" s="16"/>
      <c r="X12" s="16" t="n">
        <v>100</v>
      </c>
      <c r="Y12" s="17" t="n">
        <f aca="false">I12+J12+K12+L12+M12+N12+O12+P12</f>
        <v>40</v>
      </c>
      <c r="Z12" s="18" t="n">
        <f aca="false">Q12+R12+S12+T12+U12</f>
        <v>0</v>
      </c>
      <c r="AA12" s="19" t="n">
        <f aca="false">V12*$V$2+W12*$W$2+X12*$X$2</f>
        <v>50</v>
      </c>
      <c r="AB12" s="20" t="n">
        <f aca="false">IF((AA12+Z12+Y12)&gt;100,"err ",AA12+Z12+Y12)</f>
        <v>90</v>
      </c>
    </row>
    <row r="13" customFormat="false" ht="13.8" hidden="false" customHeight="false" outlineLevel="0" collapsed="false">
      <c r="A13" s="11" t="s">
        <v>70</v>
      </c>
      <c r="B13" s="11" t="n">
        <v>11</v>
      </c>
      <c r="C13" s="11" t="s">
        <v>71</v>
      </c>
      <c r="D13" s="12" t="n">
        <f aca="false">AB13</f>
        <v>98.5</v>
      </c>
      <c r="E13" s="13"/>
      <c r="F13" s="13"/>
      <c r="G13" s="13"/>
      <c r="I13" s="14" t="n">
        <v>10</v>
      </c>
      <c r="J13" s="14" t="n">
        <v>10</v>
      </c>
      <c r="K13" s="14" t="n">
        <v>10</v>
      </c>
      <c r="L13" s="14" t="n">
        <v>10</v>
      </c>
      <c r="M13" s="14" t="n">
        <v>10</v>
      </c>
      <c r="N13" s="14"/>
      <c r="O13" s="14"/>
      <c r="P13" s="14"/>
      <c r="Q13" s="15"/>
      <c r="R13" s="15"/>
      <c r="S13" s="15"/>
      <c r="T13" s="15"/>
      <c r="U13" s="15"/>
      <c r="V13" s="16" t="n">
        <v>85</v>
      </c>
      <c r="W13" s="16"/>
      <c r="X13" s="16" t="n">
        <v>100</v>
      </c>
      <c r="Y13" s="17" t="n">
        <f aca="false">I13+J13+K13+L13+M13+N13+O13+P13</f>
        <v>50</v>
      </c>
      <c r="Z13" s="18" t="n">
        <f aca="false">Q13+R13+S13+T13+U13</f>
        <v>0</v>
      </c>
      <c r="AA13" s="19" t="n">
        <f aca="false">V13*$V$2+W13*$W$2+X13*$X$2</f>
        <v>48.5</v>
      </c>
      <c r="AB13" s="20" t="n">
        <f aca="false">IF((AA13+Z13+Y13)&gt;100,"err ",AA13+Z13+Y13)</f>
        <v>98.5</v>
      </c>
    </row>
  </sheetData>
  <sheetProtection sheet="true" objects="true" scenarios="true"/>
  <dataValidations count="16">
    <dataValidation allowBlank="true" error="Ingrese un valor correcto" errorStyle="stop" errorTitle="Valor fuera de rango" operator="between" showDropDown="false" showErrorMessage="true" showInputMessage="true" sqref="X4:X5 X7:X11 X13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D3:D13 W3:X3 W4:W13 X6 X12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J3 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3:K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:M8 M9:M13 L10:L1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V3:V13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4:J13 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9 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1:U11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2:U12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3:U13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9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X9" activeCellId="0" sqref="X9"/>
    </sheetView>
  </sheetViews>
  <sheetFormatPr defaultColWidth="11.550781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34.59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72</v>
      </c>
      <c r="C1" s="2" t="s">
        <v>73</v>
      </c>
      <c r="D1" s="3" t="s">
        <v>74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</v>
      </c>
      <c r="AA2" s="10" t="n">
        <f aca="false">$V$2+$W$2+$X$2</f>
        <v>0.5</v>
      </c>
      <c r="AB2" s="10" t="n">
        <f aca="false">IF((AA2+Z2+Y2)&lt;&gt;100%,"err ",AA2+Z2+Y2)</f>
        <v>1</v>
      </c>
    </row>
    <row r="3" customFormat="false" ht="13.8" hidden="false" customHeight="false" outlineLevel="0" collapsed="false">
      <c r="A3" s="11" t="s">
        <v>75</v>
      </c>
      <c r="B3" s="11" t="n">
        <v>1</v>
      </c>
      <c r="C3" s="11" t="s">
        <v>76</v>
      </c>
      <c r="D3" s="12" t="n">
        <f aca="false">AB3</f>
        <v>98.5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85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48.5</v>
      </c>
      <c r="AB3" s="20" t="n">
        <f aca="false">IF((AA3+Z3+Y3)&gt;100,"err ",AA3+Z3+Y3)</f>
        <v>98.5</v>
      </c>
    </row>
    <row r="4" customFormat="false" ht="13.8" hidden="false" customHeight="false" outlineLevel="0" collapsed="false">
      <c r="A4" s="11" t="s">
        <v>77</v>
      </c>
      <c r="B4" s="11" t="n">
        <v>2</v>
      </c>
      <c r="C4" s="11" t="s">
        <v>78</v>
      </c>
      <c r="D4" s="12" t="n">
        <f aca="false">AB4</f>
        <v>68</v>
      </c>
      <c r="E4" s="13"/>
      <c r="F4" s="13"/>
      <c r="G4" s="13"/>
      <c r="I4" s="14" t="n">
        <v>8</v>
      </c>
      <c r="J4" s="14" t="n">
        <v>10</v>
      </c>
      <c r="K4" s="14" t="n">
        <v>0</v>
      </c>
      <c r="L4" s="14" t="n">
        <v>0</v>
      </c>
      <c r="M4" s="14" t="n">
        <v>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18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68</v>
      </c>
    </row>
    <row r="5" customFormat="false" ht="13.8" hidden="false" customHeight="false" outlineLevel="0" collapsed="false">
      <c r="A5" s="11" t="s">
        <v>79</v>
      </c>
      <c r="B5" s="11" t="n">
        <v>3</v>
      </c>
      <c r="C5" s="11" t="s">
        <v>80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81</v>
      </c>
      <c r="B6" s="11" t="n">
        <v>4</v>
      </c>
      <c r="C6" s="11" t="s">
        <v>82</v>
      </c>
      <c r="D6" s="12" t="n">
        <f aca="false">AB6</f>
        <v>98.5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85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48.5</v>
      </c>
      <c r="AB6" s="20" t="n">
        <f aca="false">IF((AA6+Z6+Y6)&gt;100,"err ",AA6+Z6+Y6)</f>
        <v>98.5</v>
      </c>
    </row>
    <row r="7" customFormat="false" ht="13.8" hidden="false" customHeight="false" outlineLevel="0" collapsed="false">
      <c r="A7" s="11" t="s">
        <v>83</v>
      </c>
      <c r="B7" s="11" t="n">
        <v>5</v>
      </c>
      <c r="C7" s="11" t="s">
        <v>84</v>
      </c>
      <c r="D7" s="12" t="n">
        <f aca="false">AB7</f>
        <v>97.5</v>
      </c>
      <c r="E7" s="13"/>
      <c r="F7" s="13"/>
      <c r="G7" s="13"/>
      <c r="I7" s="21" t="n">
        <v>10</v>
      </c>
      <c r="J7" s="21" t="n">
        <v>10</v>
      </c>
      <c r="K7" s="21" t="n">
        <v>10</v>
      </c>
      <c r="L7" s="21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75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47.5</v>
      </c>
      <c r="AB7" s="20" t="n">
        <f aca="false">IF((AA7+Z7+Y7)&gt;100,"err ",AA7+Z7+Y7)</f>
        <v>97.5</v>
      </c>
    </row>
    <row r="8" customFormat="false" ht="13.8" hidden="false" customHeight="false" outlineLevel="0" collapsed="false">
      <c r="A8" s="11" t="s">
        <v>85</v>
      </c>
      <c r="B8" s="11" t="n">
        <v>6</v>
      </c>
      <c r="C8" s="11" t="s">
        <v>86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87</v>
      </c>
      <c r="B9" s="11" t="n">
        <v>7</v>
      </c>
      <c r="C9" s="11" t="s">
        <v>88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</sheetData>
  <sheetProtection sheet="true" objects="true" scenarios="true"/>
  <dataValidations count="12">
    <dataValidation allowBlank="true" error="Ingrese un valor correcto" errorStyle="stop" errorTitle="Valor fuera de rango" operator="between" showDropDown="false" showErrorMessage="true" showInputMessage="true" sqref="D3:D9 V3:X9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J6 I8:J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K3:K6 K8:K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3 L5:L6 L8:L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M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3:U3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4 N4:U4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I7:L7 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1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J25" activeCellId="0" sqref="J25"/>
    </sheetView>
  </sheetViews>
  <sheetFormatPr defaultColWidth="11.55078125" defaultRowHeight="13.8" zeroHeight="false" outlineLevelRow="0" outlineLevelCol="0"/>
  <cols>
    <col collapsed="false" customWidth="true" hidden="false" outlineLevel="0" max="2" min="1" style="0" width="7"/>
    <col collapsed="false" customWidth="true" hidden="false" outlineLevel="0" max="3" min="3" style="0" width="46.71"/>
    <col collapsed="false" customWidth="true" hidden="false" outlineLevel="0" max="7" min="4" style="0" width="4.14"/>
    <col collapsed="false" customWidth="true" hidden="false" outlineLevel="0" max="8" min="8" style="0" width="6.71"/>
    <col collapsed="false" customWidth="true" hidden="false" outlineLevel="0" max="17" min="9" style="0" width="2.99"/>
    <col collapsed="false" customWidth="true" hidden="false" outlineLevel="0" max="20" min="18" style="0" width="3.98"/>
    <col collapsed="false" customWidth="true" hidden="false" outlineLevel="0" max="21" min="21" style="0" width="4.14"/>
    <col collapsed="false" customWidth="true" hidden="false" outlineLevel="0" max="27" min="22" style="0" width="6.71"/>
    <col collapsed="false" customWidth="true" hidden="false" outlineLevel="0" max="28" min="28" style="0" width="8.14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89</v>
      </c>
      <c r="E1" s="2"/>
      <c r="F1" s="2"/>
      <c r="G1" s="2"/>
      <c r="H1" s="2"/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</row>
    <row r="2" customFormat="false" ht="13.8" hidden="false" customHeight="false" outlineLevel="0" collapsed="false">
      <c r="A2" s="5" t="n">
        <v>1</v>
      </c>
      <c r="B2" s="6" t="n">
        <v>2022</v>
      </c>
      <c r="C2" s="7" t="s">
        <v>90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8" t="n">
        <v>10</v>
      </c>
      <c r="J2" s="8" t="n">
        <v>10</v>
      </c>
      <c r="K2" s="8" t="n">
        <v>10</v>
      </c>
      <c r="L2" s="8" t="n">
        <v>10</v>
      </c>
      <c r="M2" s="8" t="n">
        <v>10</v>
      </c>
      <c r="N2" s="8" t="n">
        <v>0</v>
      </c>
      <c r="O2" s="8" t="n">
        <v>0</v>
      </c>
      <c r="P2" s="8" t="n">
        <v>0</v>
      </c>
      <c r="Q2" s="8" t="n">
        <v>0</v>
      </c>
      <c r="R2" s="8" t="n">
        <v>10</v>
      </c>
      <c r="S2" s="8" t="n">
        <v>0</v>
      </c>
      <c r="T2" s="8" t="n">
        <v>0</v>
      </c>
      <c r="U2" s="8" t="n">
        <v>0</v>
      </c>
      <c r="V2" s="9" t="n">
        <v>0.1</v>
      </c>
      <c r="W2" s="9" t="n">
        <v>0</v>
      </c>
      <c r="X2" s="9" t="n">
        <v>0.4</v>
      </c>
      <c r="Y2" s="10" t="n">
        <f aca="false">($I$2+$J$2+$K$2+$L$2+$M$2+$N$2+$O$2+$P$2)* 0.01</f>
        <v>0.5</v>
      </c>
      <c r="Z2" s="10" t="n">
        <f aca="false">($Q$2+$R$2+$S$2+$T$2+$U$2) *0.01</f>
        <v>0.1</v>
      </c>
      <c r="AA2" s="10" t="n">
        <f aca="false">$V$2+$W$2+$X$2</f>
        <v>0.5</v>
      </c>
      <c r="AB2" s="10" t="str">
        <f aca="false">IF((AA2+Z2+Y2)&lt;&gt;100%,"err ",AA2+Z2+Y2)</f>
        <v>err</v>
      </c>
    </row>
    <row r="3" customFormat="false" ht="13.8" hidden="false" customHeight="false" outlineLevel="0" collapsed="false">
      <c r="A3" s="11" t="s">
        <v>29</v>
      </c>
      <c r="B3" s="11" t="n">
        <v>1</v>
      </c>
      <c r="C3" s="11" t="s">
        <v>30</v>
      </c>
      <c r="D3" s="12" t="n">
        <f aca="false">AB3</f>
        <v>100</v>
      </c>
      <c r="E3" s="13"/>
      <c r="F3" s="13"/>
      <c r="G3" s="13"/>
      <c r="I3" s="14" t="n">
        <v>10</v>
      </c>
      <c r="J3" s="14" t="n">
        <v>10</v>
      </c>
      <c r="K3" s="14" t="n">
        <v>10</v>
      </c>
      <c r="L3" s="14" t="n">
        <v>10</v>
      </c>
      <c r="M3" s="14" t="n">
        <v>10</v>
      </c>
      <c r="N3" s="14"/>
      <c r="O3" s="14"/>
      <c r="P3" s="14"/>
      <c r="Q3" s="15"/>
      <c r="R3" s="15"/>
      <c r="S3" s="15"/>
      <c r="T3" s="15"/>
      <c r="U3" s="15"/>
      <c r="V3" s="16" t="n">
        <v>100</v>
      </c>
      <c r="W3" s="16"/>
      <c r="X3" s="16" t="n">
        <v>100</v>
      </c>
      <c r="Y3" s="17" t="n">
        <f aca="false">I3+J3+K3+L3+M3+N3+O3+P3</f>
        <v>50</v>
      </c>
      <c r="Z3" s="18" t="n">
        <f aca="false">Q3+R3+S3+T3+U3</f>
        <v>0</v>
      </c>
      <c r="AA3" s="19" t="n">
        <f aca="false">V3*$V$2+W3*$W$2+X3*$X$2</f>
        <v>50</v>
      </c>
      <c r="AB3" s="20" t="n">
        <f aca="false">IF((AA3+Z3+Y3)&gt;100,"err ",AA3+Z3+Y3)</f>
        <v>100</v>
      </c>
    </row>
    <row r="4" customFormat="false" ht="13.8" hidden="false" customHeight="false" outlineLevel="0" collapsed="false">
      <c r="A4" s="11" t="s">
        <v>31</v>
      </c>
      <c r="B4" s="11" t="n">
        <v>2</v>
      </c>
      <c r="C4" s="11" t="s">
        <v>32</v>
      </c>
      <c r="D4" s="12" t="n">
        <f aca="false">AB4</f>
        <v>100</v>
      </c>
      <c r="E4" s="13"/>
      <c r="F4" s="13"/>
      <c r="G4" s="13"/>
      <c r="I4" s="14" t="n">
        <v>10</v>
      </c>
      <c r="J4" s="14" t="n">
        <v>10</v>
      </c>
      <c r="K4" s="14" t="n">
        <v>10</v>
      </c>
      <c r="L4" s="14" t="n">
        <v>10</v>
      </c>
      <c r="M4" s="14" t="n">
        <v>10</v>
      </c>
      <c r="N4" s="14"/>
      <c r="O4" s="14"/>
      <c r="P4" s="14"/>
      <c r="Q4" s="15"/>
      <c r="R4" s="15"/>
      <c r="S4" s="15"/>
      <c r="T4" s="15"/>
      <c r="U4" s="15"/>
      <c r="V4" s="16" t="n">
        <v>100</v>
      </c>
      <c r="W4" s="16"/>
      <c r="X4" s="16" t="n">
        <v>100</v>
      </c>
      <c r="Y4" s="17" t="n">
        <f aca="false">I4+J4+K4+L4+M4+N4+O4+P4</f>
        <v>50</v>
      </c>
      <c r="Z4" s="18" t="n">
        <f aca="false">Q4+R4+S4+T4+U4</f>
        <v>0</v>
      </c>
      <c r="AA4" s="19" t="n">
        <f aca="false">V4*$V$2+W4*$W$2+X4*$X$2</f>
        <v>50</v>
      </c>
      <c r="AB4" s="20" t="n">
        <f aca="false">IF((AA4+Z4+Y4)&gt;100,"err ",AA4+Z4+Y4)</f>
        <v>100</v>
      </c>
    </row>
    <row r="5" customFormat="false" ht="13.8" hidden="false" customHeight="false" outlineLevel="0" collapsed="false">
      <c r="A5" s="11" t="s">
        <v>33</v>
      </c>
      <c r="B5" s="11" t="n">
        <v>3</v>
      </c>
      <c r="C5" s="11" t="s">
        <v>34</v>
      </c>
      <c r="D5" s="12" t="n">
        <f aca="false">AB5</f>
        <v>100</v>
      </c>
      <c r="E5" s="13"/>
      <c r="F5" s="13"/>
      <c r="G5" s="13"/>
      <c r="I5" s="14" t="n">
        <v>10</v>
      </c>
      <c r="J5" s="14" t="n">
        <v>10</v>
      </c>
      <c r="K5" s="14" t="n">
        <v>10</v>
      </c>
      <c r="L5" s="14" t="n">
        <v>10</v>
      </c>
      <c r="M5" s="14" t="n">
        <v>10</v>
      </c>
      <c r="N5" s="14"/>
      <c r="O5" s="14"/>
      <c r="P5" s="14"/>
      <c r="Q5" s="15"/>
      <c r="R5" s="15"/>
      <c r="S5" s="15"/>
      <c r="T5" s="15"/>
      <c r="U5" s="15"/>
      <c r="V5" s="16" t="n">
        <v>100</v>
      </c>
      <c r="W5" s="16"/>
      <c r="X5" s="16" t="n">
        <v>100</v>
      </c>
      <c r="Y5" s="17" t="n">
        <f aca="false">I5+J5+K5+L5+M5+N5+O5+P5</f>
        <v>50</v>
      </c>
      <c r="Z5" s="18" t="n">
        <f aca="false">Q5+R5+S5+T5+U5</f>
        <v>0</v>
      </c>
      <c r="AA5" s="19" t="n">
        <f aca="false">V5*$V$2+W5*$W$2+X5*$X$2</f>
        <v>50</v>
      </c>
      <c r="AB5" s="20" t="n">
        <f aca="false">IF((AA5+Z5+Y5)&gt;100,"err ",AA5+Z5+Y5)</f>
        <v>100</v>
      </c>
    </row>
    <row r="6" customFormat="false" ht="13.8" hidden="false" customHeight="false" outlineLevel="0" collapsed="false">
      <c r="A6" s="11" t="s">
        <v>35</v>
      </c>
      <c r="B6" s="11" t="n">
        <v>4</v>
      </c>
      <c r="C6" s="11" t="s">
        <v>36</v>
      </c>
      <c r="D6" s="12" t="n">
        <f aca="false">AB6</f>
        <v>100</v>
      </c>
      <c r="E6" s="13"/>
      <c r="F6" s="13"/>
      <c r="G6" s="13"/>
      <c r="I6" s="14" t="n">
        <v>10</v>
      </c>
      <c r="J6" s="14" t="n">
        <v>10</v>
      </c>
      <c r="K6" s="14" t="n">
        <v>10</v>
      </c>
      <c r="L6" s="14" t="n">
        <v>10</v>
      </c>
      <c r="M6" s="14" t="n">
        <v>10</v>
      </c>
      <c r="N6" s="14"/>
      <c r="O6" s="14"/>
      <c r="P6" s="14"/>
      <c r="Q6" s="15"/>
      <c r="R6" s="15"/>
      <c r="S6" s="15"/>
      <c r="T6" s="15"/>
      <c r="U6" s="15"/>
      <c r="V6" s="16" t="n">
        <v>100</v>
      </c>
      <c r="W6" s="16"/>
      <c r="X6" s="16" t="n">
        <v>100</v>
      </c>
      <c r="Y6" s="17" t="n">
        <f aca="false">I6+J6+K6+L6+M6+N6+O6+P6</f>
        <v>50</v>
      </c>
      <c r="Z6" s="18" t="n">
        <f aca="false">Q6+R6+S6+T6+U6</f>
        <v>0</v>
      </c>
      <c r="AA6" s="19" t="n">
        <f aca="false">V6*$V$2+W6*$W$2+X6*$X$2</f>
        <v>50</v>
      </c>
      <c r="AB6" s="20" t="n">
        <f aca="false">IF((AA6+Z6+Y6)&gt;100,"err ",AA6+Z6+Y6)</f>
        <v>100</v>
      </c>
    </row>
    <row r="7" customFormat="false" ht="13.8" hidden="false" customHeight="false" outlineLevel="0" collapsed="false">
      <c r="A7" s="11" t="s">
        <v>37</v>
      </c>
      <c r="B7" s="11" t="n">
        <v>5</v>
      </c>
      <c r="C7" s="11" t="s">
        <v>38</v>
      </c>
      <c r="D7" s="12" t="n">
        <f aca="false">AB7</f>
        <v>100</v>
      </c>
      <c r="E7" s="13"/>
      <c r="F7" s="13"/>
      <c r="G7" s="13"/>
      <c r="I7" s="14" t="n">
        <v>10</v>
      </c>
      <c r="J7" s="14" t="n">
        <v>10</v>
      </c>
      <c r="K7" s="14" t="n">
        <v>10</v>
      </c>
      <c r="L7" s="14" t="n">
        <v>10</v>
      </c>
      <c r="M7" s="14" t="n">
        <v>10</v>
      </c>
      <c r="N7" s="14"/>
      <c r="O7" s="14"/>
      <c r="P7" s="14"/>
      <c r="Q7" s="15"/>
      <c r="R7" s="15"/>
      <c r="S7" s="15"/>
      <c r="T7" s="15"/>
      <c r="U7" s="15"/>
      <c r="V7" s="16" t="n">
        <v>100</v>
      </c>
      <c r="W7" s="16"/>
      <c r="X7" s="16" t="n">
        <v>100</v>
      </c>
      <c r="Y7" s="17" t="n">
        <f aca="false">I7+J7+K7+L7+M7+N7+O7+P7</f>
        <v>50</v>
      </c>
      <c r="Z7" s="18" t="n">
        <f aca="false">Q7+R7+S7+T7+U7</f>
        <v>0</v>
      </c>
      <c r="AA7" s="19" t="n">
        <f aca="false">V7*$V$2+W7*$W$2+X7*$X$2</f>
        <v>50</v>
      </c>
      <c r="AB7" s="20" t="n">
        <f aca="false">IF((AA7+Z7+Y7)&gt;100,"err ",AA7+Z7+Y7)</f>
        <v>100</v>
      </c>
    </row>
    <row r="8" customFormat="false" ht="13.8" hidden="false" customHeight="false" outlineLevel="0" collapsed="false">
      <c r="A8" s="11" t="s">
        <v>39</v>
      </c>
      <c r="B8" s="11" t="n">
        <v>6</v>
      </c>
      <c r="C8" s="11" t="s">
        <v>40</v>
      </c>
      <c r="D8" s="12" t="n">
        <f aca="false">AB8</f>
        <v>100</v>
      </c>
      <c r="E8" s="13"/>
      <c r="F8" s="13"/>
      <c r="G8" s="13"/>
      <c r="I8" s="14" t="n">
        <v>10</v>
      </c>
      <c r="J8" s="14" t="n">
        <v>10</v>
      </c>
      <c r="K8" s="14" t="n">
        <v>10</v>
      </c>
      <c r="L8" s="14" t="n">
        <v>10</v>
      </c>
      <c r="M8" s="14" t="n">
        <v>10</v>
      </c>
      <c r="N8" s="14"/>
      <c r="O8" s="14"/>
      <c r="P8" s="14"/>
      <c r="Q8" s="15"/>
      <c r="R8" s="15"/>
      <c r="S8" s="15"/>
      <c r="T8" s="15"/>
      <c r="U8" s="15"/>
      <c r="V8" s="16" t="n">
        <v>100</v>
      </c>
      <c r="W8" s="16"/>
      <c r="X8" s="16" t="n">
        <v>100</v>
      </c>
      <c r="Y8" s="17" t="n">
        <f aca="false">I8+J8+K8+L8+M8+N8+O8+P8</f>
        <v>50</v>
      </c>
      <c r="Z8" s="18" t="n">
        <f aca="false">Q8+R8+S8+T8+U8</f>
        <v>0</v>
      </c>
      <c r="AA8" s="19" t="n">
        <f aca="false">V8*$V$2+W8*$W$2+X8*$X$2</f>
        <v>50</v>
      </c>
      <c r="AB8" s="20" t="n">
        <f aca="false">IF((AA8+Z8+Y8)&gt;100,"err ",AA8+Z8+Y8)</f>
        <v>100</v>
      </c>
    </row>
    <row r="9" customFormat="false" ht="13.8" hidden="false" customHeight="false" outlineLevel="0" collapsed="false">
      <c r="A9" s="11" t="s">
        <v>41</v>
      </c>
      <c r="B9" s="11" t="n">
        <v>7</v>
      </c>
      <c r="C9" s="11" t="s">
        <v>42</v>
      </c>
      <c r="D9" s="12" t="n">
        <f aca="false">AB9</f>
        <v>100</v>
      </c>
      <c r="E9" s="13"/>
      <c r="F9" s="13"/>
      <c r="G9" s="13"/>
      <c r="I9" s="14" t="n">
        <v>10</v>
      </c>
      <c r="J9" s="14" t="n">
        <v>10</v>
      </c>
      <c r="K9" s="14" t="n">
        <v>10</v>
      </c>
      <c r="L9" s="14" t="n">
        <v>10</v>
      </c>
      <c r="M9" s="14" t="n">
        <v>10</v>
      </c>
      <c r="N9" s="14"/>
      <c r="O9" s="14"/>
      <c r="P9" s="14"/>
      <c r="Q9" s="15"/>
      <c r="R9" s="15"/>
      <c r="S9" s="15"/>
      <c r="T9" s="15"/>
      <c r="U9" s="15"/>
      <c r="V9" s="16" t="n">
        <v>100</v>
      </c>
      <c r="W9" s="16"/>
      <c r="X9" s="16" t="n">
        <v>100</v>
      </c>
      <c r="Y9" s="17" t="n">
        <f aca="false">I9+J9+K9+L9+M9+N9+O9+P9</f>
        <v>50</v>
      </c>
      <c r="Z9" s="18" t="n">
        <f aca="false">Q9+R9+S9+T9+U9</f>
        <v>0</v>
      </c>
      <c r="AA9" s="19" t="n">
        <f aca="false">V9*$V$2+W9*$W$2+X9*$X$2</f>
        <v>50</v>
      </c>
      <c r="AB9" s="20" t="n">
        <f aca="false">IF((AA9+Z9+Y9)&gt;100,"err ",AA9+Z9+Y9)</f>
        <v>100</v>
      </c>
    </row>
    <row r="10" customFormat="false" ht="13.8" hidden="false" customHeight="false" outlineLevel="0" collapsed="false">
      <c r="A10" s="11" t="s">
        <v>43</v>
      </c>
      <c r="B10" s="11" t="n">
        <v>8</v>
      </c>
      <c r="C10" s="11" t="s">
        <v>44</v>
      </c>
      <c r="D10" s="12" t="n">
        <f aca="false">AB10</f>
        <v>100</v>
      </c>
      <c r="E10" s="13"/>
      <c r="F10" s="13"/>
      <c r="G10" s="13"/>
      <c r="I10" s="14" t="n">
        <v>10</v>
      </c>
      <c r="J10" s="14" t="n">
        <v>10</v>
      </c>
      <c r="K10" s="14" t="n">
        <v>10</v>
      </c>
      <c r="L10" s="14" t="n">
        <v>10</v>
      </c>
      <c r="M10" s="14" t="n">
        <v>10</v>
      </c>
      <c r="N10" s="14"/>
      <c r="O10" s="14"/>
      <c r="P10" s="14"/>
      <c r="Q10" s="15"/>
      <c r="R10" s="15"/>
      <c r="S10" s="15"/>
      <c r="T10" s="15"/>
      <c r="U10" s="15"/>
      <c r="V10" s="16" t="n">
        <v>100</v>
      </c>
      <c r="W10" s="16"/>
      <c r="X10" s="16" t="n">
        <v>100</v>
      </c>
      <c r="Y10" s="17" t="n">
        <f aca="false">I10+J10+K10+L10+M10+N10+O10+P10</f>
        <v>50</v>
      </c>
      <c r="Z10" s="18" t="n">
        <f aca="false">Q10+R10+S10+T10+U10</f>
        <v>0</v>
      </c>
      <c r="AA10" s="19" t="n">
        <f aca="false">V10*$V$2+W10*$W$2+X10*$X$2</f>
        <v>50</v>
      </c>
      <c r="AB10" s="20" t="n">
        <f aca="false">IF((AA10+Z10+Y10)&gt;100,"err ",AA10+Z10+Y10)</f>
        <v>100</v>
      </c>
    </row>
    <row r="11" customFormat="false" ht="13.8" hidden="false" customHeight="false" outlineLevel="0" collapsed="false">
      <c r="A11" s="11" t="s">
        <v>45</v>
      </c>
      <c r="B11" s="11" t="n">
        <v>9</v>
      </c>
      <c r="C11" s="11" t="s">
        <v>46</v>
      </c>
      <c r="D11" s="12" t="n">
        <f aca="false">AB11</f>
        <v>90</v>
      </c>
      <c r="E11" s="13"/>
      <c r="F11" s="13"/>
      <c r="G11" s="13"/>
      <c r="I11" s="14" t="n">
        <v>10</v>
      </c>
      <c r="J11" s="14" t="n">
        <v>10</v>
      </c>
      <c r="K11" s="14" t="n">
        <v>10</v>
      </c>
      <c r="L11" s="14" t="n">
        <v>0</v>
      </c>
      <c r="M11" s="14" t="n">
        <v>10</v>
      </c>
      <c r="N11" s="14"/>
      <c r="O11" s="14"/>
      <c r="P11" s="14"/>
      <c r="Q11" s="15"/>
      <c r="R11" s="15"/>
      <c r="S11" s="15"/>
      <c r="T11" s="15"/>
      <c r="U11" s="15"/>
      <c r="V11" s="16" t="n">
        <v>100</v>
      </c>
      <c r="W11" s="16"/>
      <c r="X11" s="16" t="n">
        <v>100</v>
      </c>
      <c r="Y11" s="17" t="n">
        <f aca="false">I11+J11+K11+L11+M11+N11+O11+P11</f>
        <v>40</v>
      </c>
      <c r="Z11" s="18" t="n">
        <f aca="false">Q11+R11+S11+T11+U11</f>
        <v>0</v>
      </c>
      <c r="AA11" s="19" t="n">
        <f aca="false">V11*$V$2+W11*$W$2+X11*$X$2</f>
        <v>50</v>
      </c>
      <c r="AB11" s="20" t="n">
        <f aca="false">IF((AA11+Z11+Y11)&gt;100,"err ",AA11+Z11+Y11)</f>
        <v>90</v>
      </c>
    </row>
  </sheetData>
  <sheetProtection sheet="true" objects="true" scenarios="true"/>
  <dataValidations count="11">
    <dataValidation allowBlank="true" error="Ingrese un valor correcto" errorStyle="stop" errorTitle="Valor fuera de rango" operator="between" showDropDown="false" showErrorMessage="true" showInputMessage="true" sqref="D3:D11 V3:X11" type="whole">
      <formula1>0</formula1>
      <formula2>100</formula2>
    </dataValidation>
    <dataValidation allowBlank="true" error="Ingrese un valor correcto" errorStyle="stop" errorTitle="Valor fuera de rango" operator="between" showDropDown="false" showErrorMessage="true" showInputMessage="true" sqref="I3:L3 I4:K6 I7:J11 L8 K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4:L5 N4:U4 L6:L7 L9:L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5:U5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6:U6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8:U8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9:U9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M3:U3 M4:M11 K7:K9 K11" type="whole">
      <formula1>0</formula1>
      <formula2>#REF!</formula2>
    </dataValidation>
    <dataValidation allowBlank="true" error="Ingrese un valor correcto" errorStyle="stop" errorTitle="Valor fuera de rango" operator="between" showDropDown="false" showErrorMessage="true" showInputMessage="true" sqref="N7:U7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N10:U10" type="whole">
      <formula1>0</formula1>
      <formula2>I2</formula2>
    </dataValidation>
    <dataValidation allowBlank="true" error="Ingrese un valor correcto" errorStyle="stop" errorTitle="Valor fuera de rango" operator="between" showDropDown="false" showErrorMessage="true" showInputMessage="true" sqref="L11 N11:U11" type="whole">
      <formula1>0</formula1>
      <formula2>I2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1574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2022-02-11T17:55:38Z</dcterms:created>
  <dc:creator>Administrador</dc:creator>
  <dc:description/>
  <dc:language>es-GT</dc:language>
  <cp:lastModifiedBy/>
  <dcterms:modified xsi:type="dcterms:W3CDTF">2022-03-23T07:07:29Z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