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4620845238558f3/yuli/Material 2022/Cuadros de registro/"/>
    </mc:Choice>
  </mc:AlternateContent>
  <xr:revisionPtr revIDLastSave="1170" documentId="11_04F0D70D08D1AB96457546EF17BAFD03D623CD0E" xr6:coauthVersionLast="47" xr6:coauthVersionMax="47" xr10:uidLastSave="{4BC8C73C-7A76-4F31-980B-0843EBB36041}"/>
  <workbookProtection workbookPassword="E1ED" lockStructure="1"/>
  <bookViews>
    <workbookView xWindow="-120" yWindow="-120" windowWidth="20730" windowHeight="11040" activeTab="4" xr2:uid="{00000000-000D-0000-FFFF-FFFF00000000}"/>
  </bookViews>
  <sheets>
    <sheet name="FILOS044A" sheetId="14" r:id="rId1"/>
    <sheet name="FILOS064A" sheetId="13" r:id="rId2"/>
    <sheet name="FILOS074A" sheetId="12" r:id="rId3"/>
    <sheet name="FORMA084A" sheetId="11" r:id="rId4"/>
    <sheet name="FORMA094A" sheetId="10" r:id="rId5"/>
    <sheet name="FORMA104A" sheetId="9" r:id="rId6"/>
    <sheet name="LECTU044A" sheetId="8" r:id="rId7"/>
    <sheet name="MORAL105A" sheetId="7" r:id="rId8"/>
    <sheet name="PSICO044A" sheetId="6" r:id="rId9"/>
    <sheet name="PSICO095A" sheetId="5" r:id="rId10"/>
    <sheet name="REDAC084A" sheetId="4" r:id="rId11"/>
    <sheet name="REDAC094A" sheetId="1" r:id="rId12"/>
    <sheet name="REDAC104A" sheetId="2" r:id="rId13"/>
    <sheet name="Hoja3" sheetId="3" r:id="rId1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Z9" i="2"/>
  <c r="Y9" i="2"/>
  <c r="AA2" i="2"/>
  <c r="Z2" i="2"/>
  <c r="Y2" i="2"/>
  <c r="AA8" i="2"/>
  <c r="Z8" i="2"/>
  <c r="Y8" i="2"/>
  <c r="AA7" i="2"/>
  <c r="Z7" i="2"/>
  <c r="Y7" i="2"/>
  <c r="AA6" i="2"/>
  <c r="Z6" i="2"/>
  <c r="Y6" i="2"/>
  <c r="AA5" i="2"/>
  <c r="Z5" i="2"/>
  <c r="Y5" i="2"/>
  <c r="AA4" i="2"/>
  <c r="Z4" i="2"/>
  <c r="Y4" i="2"/>
  <c r="AA3" i="2"/>
  <c r="Z3" i="2"/>
  <c r="Y3" i="2"/>
  <c r="AA23" i="1"/>
  <c r="Z23" i="1"/>
  <c r="Y23" i="1"/>
  <c r="AA2" i="1"/>
  <c r="Z2" i="1"/>
  <c r="Y2" i="1"/>
  <c r="AA22" i="1"/>
  <c r="Z22" i="1"/>
  <c r="Y22" i="1"/>
  <c r="AA21" i="1"/>
  <c r="Z21" i="1"/>
  <c r="Y21" i="1"/>
  <c r="AA20" i="1"/>
  <c r="Z20" i="1"/>
  <c r="Y20" i="1"/>
  <c r="AA19" i="1"/>
  <c r="Z19" i="1"/>
  <c r="Y19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AA4" i="1"/>
  <c r="Z4" i="1"/>
  <c r="Y4" i="1"/>
  <c r="AA3" i="1"/>
  <c r="Z3" i="1"/>
  <c r="Y3" i="1"/>
  <c r="AA10" i="4"/>
  <c r="Z10" i="4"/>
  <c r="Y10" i="4"/>
  <c r="AA2" i="4"/>
  <c r="Z2" i="4"/>
  <c r="Y2" i="4"/>
  <c r="AA9" i="4"/>
  <c r="Z9" i="4"/>
  <c r="Y9" i="4"/>
  <c r="AA8" i="4"/>
  <c r="Z8" i="4"/>
  <c r="Y8" i="4"/>
  <c r="AA7" i="4"/>
  <c r="Z7" i="4"/>
  <c r="Y7" i="4"/>
  <c r="AA6" i="4"/>
  <c r="Z6" i="4"/>
  <c r="Y6" i="4"/>
  <c r="AA5" i="4"/>
  <c r="Z5" i="4"/>
  <c r="Y5" i="4"/>
  <c r="AA4" i="4"/>
  <c r="Z4" i="4"/>
  <c r="Y4" i="4"/>
  <c r="AA3" i="4"/>
  <c r="Z3" i="4"/>
  <c r="Y3" i="4"/>
  <c r="AA20" i="5"/>
  <c r="Z20" i="5"/>
  <c r="Y20" i="5"/>
  <c r="AA2" i="5"/>
  <c r="Z2" i="5"/>
  <c r="Y2" i="5"/>
  <c r="AA19" i="5"/>
  <c r="Z19" i="5"/>
  <c r="Y19" i="5"/>
  <c r="AA18" i="5"/>
  <c r="Z18" i="5"/>
  <c r="Y18" i="5"/>
  <c r="AA17" i="5"/>
  <c r="Z17" i="5"/>
  <c r="Y17" i="5"/>
  <c r="AA16" i="5"/>
  <c r="Z16" i="5"/>
  <c r="Y16" i="5"/>
  <c r="AA15" i="5"/>
  <c r="Z15" i="5"/>
  <c r="Y15" i="5"/>
  <c r="AA14" i="5"/>
  <c r="Z14" i="5"/>
  <c r="Y14" i="5"/>
  <c r="AA13" i="5"/>
  <c r="Z13" i="5"/>
  <c r="Y13" i="5"/>
  <c r="AA12" i="5"/>
  <c r="Z12" i="5"/>
  <c r="Y12" i="5"/>
  <c r="AA11" i="5"/>
  <c r="Z11" i="5"/>
  <c r="Y11" i="5"/>
  <c r="AA10" i="5"/>
  <c r="Z10" i="5"/>
  <c r="Y10" i="5"/>
  <c r="AA9" i="5"/>
  <c r="Z9" i="5"/>
  <c r="Y9" i="5"/>
  <c r="AA8" i="5"/>
  <c r="Z8" i="5"/>
  <c r="Y8" i="5"/>
  <c r="AA7" i="5"/>
  <c r="Z7" i="5"/>
  <c r="Y7" i="5"/>
  <c r="AA6" i="5"/>
  <c r="Z6" i="5"/>
  <c r="Y6" i="5"/>
  <c r="AA5" i="5"/>
  <c r="Z5" i="5"/>
  <c r="Y5" i="5"/>
  <c r="AA4" i="5"/>
  <c r="Z4" i="5"/>
  <c r="Y4" i="5"/>
  <c r="AA3" i="5"/>
  <c r="Z3" i="5"/>
  <c r="Y3" i="5"/>
  <c r="AA10" i="6"/>
  <c r="Z10" i="6"/>
  <c r="Y10" i="6"/>
  <c r="AA2" i="6"/>
  <c r="Z2" i="6"/>
  <c r="Y2" i="6"/>
  <c r="AA9" i="6"/>
  <c r="Z9" i="6"/>
  <c r="Y9" i="6"/>
  <c r="AA8" i="6"/>
  <c r="Z8" i="6"/>
  <c r="Y8" i="6"/>
  <c r="AA7" i="6"/>
  <c r="Z7" i="6"/>
  <c r="Y7" i="6"/>
  <c r="AA6" i="6"/>
  <c r="Z6" i="6"/>
  <c r="Y6" i="6"/>
  <c r="AA5" i="6"/>
  <c r="Z5" i="6"/>
  <c r="Y5" i="6"/>
  <c r="AA4" i="6"/>
  <c r="Z4" i="6"/>
  <c r="Y4" i="6"/>
  <c r="AA3" i="6"/>
  <c r="Z3" i="6"/>
  <c r="Y3" i="6"/>
  <c r="AA8" i="7"/>
  <c r="Z8" i="7"/>
  <c r="Y8" i="7"/>
  <c r="AA2" i="7"/>
  <c r="Z2" i="7"/>
  <c r="Y2" i="7"/>
  <c r="AA7" i="7"/>
  <c r="Z7" i="7"/>
  <c r="Y7" i="7"/>
  <c r="AA6" i="7"/>
  <c r="Z6" i="7"/>
  <c r="Y6" i="7"/>
  <c r="AA5" i="7"/>
  <c r="Z5" i="7"/>
  <c r="Y5" i="7"/>
  <c r="AA4" i="7"/>
  <c r="Z4" i="7"/>
  <c r="Y4" i="7"/>
  <c r="AA3" i="7"/>
  <c r="Z3" i="7"/>
  <c r="Y3" i="7"/>
  <c r="AA10" i="8"/>
  <c r="Z10" i="8"/>
  <c r="Y10" i="8"/>
  <c r="AA2" i="8"/>
  <c r="Z2" i="8"/>
  <c r="Y2" i="8"/>
  <c r="AA9" i="8"/>
  <c r="Z9" i="8"/>
  <c r="Y9" i="8"/>
  <c r="AA8" i="8"/>
  <c r="Z8" i="8"/>
  <c r="Y8" i="8"/>
  <c r="AA7" i="8"/>
  <c r="Z7" i="8"/>
  <c r="Y7" i="8"/>
  <c r="AA6" i="8"/>
  <c r="Z6" i="8"/>
  <c r="Y6" i="8"/>
  <c r="AA5" i="8"/>
  <c r="Z5" i="8"/>
  <c r="Y5" i="8"/>
  <c r="AA4" i="8"/>
  <c r="Z4" i="8"/>
  <c r="Y4" i="8"/>
  <c r="AA3" i="8"/>
  <c r="Z3" i="8"/>
  <c r="Y3" i="8"/>
  <c r="AA9" i="9"/>
  <c r="Z9" i="9"/>
  <c r="Y9" i="9"/>
  <c r="AA2" i="9"/>
  <c r="Z2" i="9"/>
  <c r="Y2" i="9"/>
  <c r="AA8" i="9"/>
  <c r="Z8" i="9"/>
  <c r="Y8" i="9"/>
  <c r="AA7" i="9"/>
  <c r="Z7" i="9"/>
  <c r="Y7" i="9"/>
  <c r="AA6" i="9"/>
  <c r="Z6" i="9"/>
  <c r="Y6" i="9"/>
  <c r="AA5" i="9"/>
  <c r="Z5" i="9"/>
  <c r="Y5" i="9"/>
  <c r="AA4" i="9"/>
  <c r="Z4" i="9"/>
  <c r="Y4" i="9"/>
  <c r="AA3" i="9"/>
  <c r="Z3" i="9"/>
  <c r="Y3" i="9"/>
  <c r="AA23" i="10"/>
  <c r="Z23" i="10"/>
  <c r="Y23" i="10"/>
  <c r="AA2" i="10"/>
  <c r="Z2" i="10"/>
  <c r="Y2" i="10"/>
  <c r="AA22" i="10"/>
  <c r="Z22" i="10"/>
  <c r="Y22" i="10"/>
  <c r="AA21" i="10"/>
  <c r="Z21" i="10"/>
  <c r="Y21" i="10"/>
  <c r="AA20" i="10"/>
  <c r="Z20" i="10"/>
  <c r="Y20" i="10"/>
  <c r="AA19" i="10"/>
  <c r="Z19" i="10"/>
  <c r="Y19" i="10"/>
  <c r="AA18" i="10"/>
  <c r="Z18" i="10"/>
  <c r="Y18" i="10"/>
  <c r="AA17" i="10"/>
  <c r="Z17" i="10"/>
  <c r="Y17" i="10"/>
  <c r="AA16" i="10"/>
  <c r="Z16" i="10"/>
  <c r="Y16" i="10"/>
  <c r="AA15" i="10"/>
  <c r="Z15" i="10"/>
  <c r="Y15" i="10"/>
  <c r="AA14" i="10"/>
  <c r="Z14" i="10"/>
  <c r="Y14" i="10"/>
  <c r="AA13" i="10"/>
  <c r="Z13" i="10"/>
  <c r="Y13" i="10"/>
  <c r="AA12" i="10"/>
  <c r="Z12" i="10"/>
  <c r="Y12" i="10"/>
  <c r="AA11" i="10"/>
  <c r="Z11" i="10"/>
  <c r="Y11" i="10"/>
  <c r="AA10" i="10"/>
  <c r="Z10" i="10"/>
  <c r="Y10" i="10"/>
  <c r="AA9" i="10"/>
  <c r="Z9" i="10"/>
  <c r="Y9" i="10"/>
  <c r="AA8" i="10"/>
  <c r="Z8" i="10"/>
  <c r="Y8" i="10"/>
  <c r="AA7" i="10"/>
  <c r="Z7" i="10"/>
  <c r="Y7" i="10"/>
  <c r="AA6" i="10"/>
  <c r="Z6" i="10"/>
  <c r="Y6" i="10"/>
  <c r="AA5" i="10"/>
  <c r="Z5" i="10"/>
  <c r="Y5" i="10"/>
  <c r="AA4" i="10"/>
  <c r="Z4" i="10"/>
  <c r="Y4" i="10"/>
  <c r="AA3" i="10"/>
  <c r="Z3" i="10"/>
  <c r="Y3" i="10"/>
  <c r="AA10" i="11"/>
  <c r="Z10" i="11"/>
  <c r="Y10" i="11"/>
  <c r="AA2" i="11"/>
  <c r="Z2" i="11"/>
  <c r="Y2" i="11"/>
  <c r="AA9" i="11"/>
  <c r="Z9" i="11"/>
  <c r="Y9" i="11"/>
  <c r="AA8" i="11"/>
  <c r="Z8" i="11"/>
  <c r="Y8" i="11"/>
  <c r="AA7" i="11"/>
  <c r="Z7" i="11"/>
  <c r="Y7" i="11"/>
  <c r="AA6" i="11"/>
  <c r="Z6" i="11"/>
  <c r="Y6" i="11"/>
  <c r="AA5" i="11"/>
  <c r="Z5" i="11"/>
  <c r="Y5" i="11"/>
  <c r="AA4" i="11"/>
  <c r="Z4" i="11"/>
  <c r="Y4" i="11"/>
  <c r="AA3" i="11"/>
  <c r="Z3" i="11"/>
  <c r="Y3" i="11"/>
  <c r="AA12" i="12"/>
  <c r="Z12" i="12"/>
  <c r="Y12" i="12"/>
  <c r="AA2" i="12"/>
  <c r="Z2" i="12"/>
  <c r="Y2" i="12"/>
  <c r="AA11" i="12"/>
  <c r="Z11" i="12"/>
  <c r="Y11" i="12"/>
  <c r="AA10" i="12"/>
  <c r="Z10" i="12"/>
  <c r="Y10" i="12"/>
  <c r="AA9" i="12"/>
  <c r="Z9" i="12"/>
  <c r="Y9" i="12"/>
  <c r="AA8" i="12"/>
  <c r="Z8" i="12"/>
  <c r="Y8" i="12"/>
  <c r="AA7" i="12"/>
  <c r="Z7" i="12"/>
  <c r="Y7" i="12"/>
  <c r="AA6" i="12"/>
  <c r="Z6" i="12"/>
  <c r="Y6" i="12"/>
  <c r="AA5" i="12"/>
  <c r="Z5" i="12"/>
  <c r="Y5" i="12"/>
  <c r="AA4" i="12"/>
  <c r="Z4" i="12"/>
  <c r="Y4" i="12"/>
  <c r="AA3" i="12"/>
  <c r="Z3" i="12"/>
  <c r="Y3" i="12"/>
  <c r="AA24" i="13"/>
  <c r="Z24" i="13"/>
  <c r="Y24" i="13"/>
  <c r="AA2" i="13"/>
  <c r="Z2" i="13"/>
  <c r="Y2" i="13"/>
  <c r="AA23" i="13"/>
  <c r="Z23" i="13"/>
  <c r="Y23" i="13"/>
  <c r="AA22" i="13"/>
  <c r="Z22" i="13"/>
  <c r="Y22" i="13"/>
  <c r="AA21" i="13"/>
  <c r="Z21" i="13"/>
  <c r="Y21" i="13"/>
  <c r="AA20" i="13"/>
  <c r="Z20" i="13"/>
  <c r="Y20" i="13"/>
  <c r="AA19" i="13"/>
  <c r="Z19" i="13"/>
  <c r="Y19" i="13"/>
  <c r="AA18" i="13"/>
  <c r="Z18" i="13"/>
  <c r="Y18" i="13"/>
  <c r="AA17" i="13"/>
  <c r="Z17" i="13"/>
  <c r="Y17" i="13"/>
  <c r="AA16" i="13"/>
  <c r="Z16" i="13"/>
  <c r="Y16" i="13"/>
  <c r="AA15" i="13"/>
  <c r="Z15" i="13"/>
  <c r="Y15" i="13"/>
  <c r="AA14" i="13"/>
  <c r="Z14" i="13"/>
  <c r="Y14" i="13"/>
  <c r="AA13" i="13"/>
  <c r="Z13" i="13"/>
  <c r="Y13" i="13"/>
  <c r="AA12" i="13"/>
  <c r="Z12" i="13"/>
  <c r="Y12" i="13"/>
  <c r="AA11" i="13"/>
  <c r="Z11" i="13"/>
  <c r="Y11" i="13"/>
  <c r="AA10" i="13"/>
  <c r="Z10" i="13"/>
  <c r="Y10" i="13"/>
  <c r="AA9" i="13"/>
  <c r="Z9" i="13"/>
  <c r="Y9" i="13"/>
  <c r="AA8" i="13"/>
  <c r="Z8" i="13"/>
  <c r="Y8" i="13"/>
  <c r="AA7" i="13"/>
  <c r="Z7" i="13"/>
  <c r="Y7" i="13"/>
  <c r="AA6" i="13"/>
  <c r="Z6" i="13"/>
  <c r="Y6" i="13"/>
  <c r="AA5" i="13"/>
  <c r="Z5" i="13"/>
  <c r="Y5" i="13"/>
  <c r="AA4" i="13"/>
  <c r="Z4" i="13"/>
  <c r="Y4" i="13"/>
  <c r="AA3" i="13"/>
  <c r="Z3" i="13"/>
  <c r="Y3" i="13"/>
  <c r="AA10" i="14"/>
  <c r="Z10" i="14"/>
  <c r="Y10" i="14"/>
  <c r="AA2" i="14"/>
  <c r="Z2" i="14"/>
  <c r="Y2" i="14"/>
  <c r="AA9" i="14"/>
  <c r="Z9" i="14"/>
  <c r="Y9" i="14"/>
  <c r="AA8" i="14"/>
  <c r="Z8" i="14"/>
  <c r="Y8" i="14"/>
  <c r="AA7" i="14"/>
  <c r="Z7" i="14"/>
  <c r="Y7" i="14"/>
  <c r="AA6" i="14"/>
  <c r="Z6" i="14"/>
  <c r="Y6" i="14"/>
  <c r="AA5" i="14"/>
  <c r="Z5" i="14"/>
  <c r="Y5" i="14"/>
  <c r="AA4" i="14"/>
  <c r="Z4" i="14"/>
  <c r="Y4" i="14"/>
  <c r="AA3" i="14"/>
  <c r="Z3" i="14"/>
  <c r="Y3" i="14"/>
  <c r="AB3" i="14" l="1"/>
  <c r="D3" i="14" s="1"/>
  <c r="AB4" i="14"/>
  <c r="D4" i="14" s="1"/>
  <c r="AB5" i="14"/>
  <c r="D5" i="14" s="1"/>
  <c r="AB6" i="14"/>
  <c r="D6" i="14" s="1"/>
  <c r="AB7" i="14"/>
  <c r="D7" i="14" s="1"/>
  <c r="AB8" i="14"/>
  <c r="D8" i="14" s="1"/>
  <c r="AB9" i="14"/>
  <c r="D9" i="14" s="1"/>
  <c r="AB2" i="14"/>
  <c r="AB10" i="14"/>
  <c r="D10" i="14" s="1"/>
  <c r="AB3" i="13"/>
  <c r="D3" i="13" s="1"/>
  <c r="AB4" i="13"/>
  <c r="D4" i="13" s="1"/>
  <c r="AB5" i="13"/>
  <c r="D5" i="13" s="1"/>
  <c r="AB6" i="13"/>
  <c r="D6" i="13" s="1"/>
  <c r="AB7" i="13"/>
  <c r="D7" i="13" s="1"/>
  <c r="AB8" i="13"/>
  <c r="D8" i="13" s="1"/>
  <c r="AB9" i="13"/>
  <c r="D9" i="13" s="1"/>
  <c r="AB10" i="13"/>
  <c r="D10" i="13" s="1"/>
  <c r="AB11" i="13"/>
  <c r="D11" i="13" s="1"/>
  <c r="AB12" i="13"/>
  <c r="D12" i="13" s="1"/>
  <c r="AB13" i="13"/>
  <c r="D13" i="13" s="1"/>
  <c r="AB14" i="13"/>
  <c r="D14" i="13" s="1"/>
  <c r="AB15" i="13"/>
  <c r="D15" i="13" s="1"/>
  <c r="AB16" i="13"/>
  <c r="D16" i="13" s="1"/>
  <c r="AB17" i="13"/>
  <c r="D17" i="13" s="1"/>
  <c r="AB18" i="13"/>
  <c r="D18" i="13" s="1"/>
  <c r="AB19" i="13"/>
  <c r="D19" i="13" s="1"/>
  <c r="AB20" i="13"/>
  <c r="D20" i="13" s="1"/>
  <c r="AB21" i="13"/>
  <c r="D21" i="13" s="1"/>
  <c r="AB22" i="13"/>
  <c r="D22" i="13" s="1"/>
  <c r="AB23" i="13"/>
  <c r="D23" i="13" s="1"/>
  <c r="AB2" i="13"/>
  <c r="AB24" i="13"/>
  <c r="D24" i="13" s="1"/>
  <c r="AB3" i="12"/>
  <c r="D3" i="12" s="1"/>
  <c r="AB4" i="12"/>
  <c r="D4" i="12" s="1"/>
  <c r="AB5" i="12"/>
  <c r="D5" i="12" s="1"/>
  <c r="AB6" i="12"/>
  <c r="D6" i="12" s="1"/>
  <c r="AB7" i="12"/>
  <c r="D7" i="12" s="1"/>
  <c r="AB8" i="12"/>
  <c r="D8" i="12" s="1"/>
  <c r="AB9" i="12"/>
  <c r="D9" i="12" s="1"/>
  <c r="AB10" i="12"/>
  <c r="D10" i="12" s="1"/>
  <c r="AB11" i="12"/>
  <c r="D11" i="12" s="1"/>
  <c r="AB2" i="12"/>
  <c r="AB12" i="12"/>
  <c r="D12" i="12" s="1"/>
  <c r="AB3" i="11"/>
  <c r="AB4" i="11"/>
  <c r="AB5" i="11"/>
  <c r="AB6" i="11"/>
  <c r="D6" i="11" s="1"/>
  <c r="AB7" i="11"/>
  <c r="AB8" i="11"/>
  <c r="AB9" i="11"/>
  <c r="AB2" i="11"/>
  <c r="AB10" i="11"/>
  <c r="AB3" i="10"/>
  <c r="AB4" i="10"/>
  <c r="AB5" i="10"/>
  <c r="AB6" i="10"/>
  <c r="AB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B2" i="10"/>
  <c r="AB23" i="10"/>
  <c r="D23" i="10" s="1"/>
  <c r="AB3" i="9"/>
  <c r="AB4" i="9"/>
  <c r="D4" i="9" s="1"/>
  <c r="AB5" i="9"/>
  <c r="AB6" i="9"/>
  <c r="AB7" i="9"/>
  <c r="AB8" i="9"/>
  <c r="AB2" i="9"/>
  <c r="AB9" i="9"/>
  <c r="D9" i="9" s="1"/>
  <c r="AB3" i="8"/>
  <c r="D3" i="8" s="1"/>
  <c r="AB4" i="8"/>
  <c r="D4" i="8" s="1"/>
  <c r="AB5" i="8"/>
  <c r="D5" i="8" s="1"/>
  <c r="AB6" i="8"/>
  <c r="D6" i="8" s="1"/>
  <c r="AB7" i="8"/>
  <c r="D7" i="8" s="1"/>
  <c r="AB8" i="8"/>
  <c r="D8" i="8" s="1"/>
  <c r="AB9" i="8"/>
  <c r="D9" i="8" s="1"/>
  <c r="AB2" i="8"/>
  <c r="AB10" i="8"/>
  <c r="D10" i="8" s="1"/>
  <c r="AB3" i="7"/>
  <c r="D3" i="7" s="1"/>
  <c r="AB4" i="7"/>
  <c r="D4" i="7" s="1"/>
  <c r="AB5" i="7"/>
  <c r="D5" i="7" s="1"/>
  <c r="AB6" i="7"/>
  <c r="D6" i="7" s="1"/>
  <c r="AB7" i="7"/>
  <c r="D7" i="7" s="1"/>
  <c r="AB2" i="7"/>
  <c r="AB8" i="7"/>
  <c r="D8" i="7" s="1"/>
  <c r="AB3" i="6"/>
  <c r="D3" i="6" s="1"/>
  <c r="AB4" i="6"/>
  <c r="D4" i="6" s="1"/>
  <c r="AB5" i="6"/>
  <c r="D5" i="6" s="1"/>
  <c r="AB6" i="6"/>
  <c r="D6" i="6" s="1"/>
  <c r="AB7" i="6"/>
  <c r="D7" i="6" s="1"/>
  <c r="AB8" i="6"/>
  <c r="D8" i="6" s="1"/>
  <c r="AB9" i="6"/>
  <c r="D9" i="6" s="1"/>
  <c r="AB2" i="6"/>
  <c r="AB10" i="6"/>
  <c r="D10" i="6" s="1"/>
  <c r="AB3" i="5"/>
  <c r="D3" i="5" s="1"/>
  <c r="AB4" i="5"/>
  <c r="D4" i="5" s="1"/>
  <c r="AB5" i="5"/>
  <c r="D5" i="5" s="1"/>
  <c r="AB6" i="5"/>
  <c r="D6" i="5" s="1"/>
  <c r="AB7" i="5"/>
  <c r="D7" i="5" s="1"/>
  <c r="AB8" i="5"/>
  <c r="D8" i="5" s="1"/>
  <c r="AB9" i="5"/>
  <c r="D9" i="5" s="1"/>
  <c r="AB10" i="5"/>
  <c r="D10" i="5" s="1"/>
  <c r="AB11" i="5"/>
  <c r="D11" i="5" s="1"/>
  <c r="AB12" i="5"/>
  <c r="D12" i="5" s="1"/>
  <c r="AB13" i="5"/>
  <c r="D13" i="5" s="1"/>
  <c r="AB14" i="5"/>
  <c r="D14" i="5" s="1"/>
  <c r="AB15" i="5"/>
  <c r="D15" i="5" s="1"/>
  <c r="AB16" i="5"/>
  <c r="D16" i="5" s="1"/>
  <c r="AB17" i="5"/>
  <c r="D17" i="5" s="1"/>
  <c r="AB18" i="5"/>
  <c r="D18" i="5" s="1"/>
  <c r="AB19" i="5"/>
  <c r="D19" i="5" s="1"/>
  <c r="AB2" i="5"/>
  <c r="AB20" i="5"/>
  <c r="D20" i="5" s="1"/>
  <c r="AB3" i="4"/>
  <c r="D3" i="4" s="1"/>
  <c r="AB4" i="4"/>
  <c r="D4" i="4" s="1"/>
  <c r="AB5" i="4"/>
  <c r="D5" i="4" s="1"/>
  <c r="AB6" i="4"/>
  <c r="D6" i="4" s="1"/>
  <c r="AB7" i="4"/>
  <c r="D7" i="4" s="1"/>
  <c r="AB8" i="4"/>
  <c r="D8" i="4" s="1"/>
  <c r="AB9" i="4"/>
  <c r="D9" i="4" s="1"/>
  <c r="AB2" i="4"/>
  <c r="AB10" i="4"/>
  <c r="D10" i="4" s="1"/>
  <c r="AB3" i="1"/>
  <c r="D3" i="1" s="1"/>
  <c r="AB4" i="1"/>
  <c r="D4" i="1" s="1"/>
  <c r="AB5" i="1"/>
  <c r="D5" i="1" s="1"/>
  <c r="AB6" i="1"/>
  <c r="D6" i="1" s="1"/>
  <c r="AB7" i="1"/>
  <c r="D7" i="1" s="1"/>
  <c r="AB8" i="1"/>
  <c r="D8" i="1" s="1"/>
  <c r="AB9" i="1"/>
  <c r="D9" i="1" s="1"/>
  <c r="AB10" i="1"/>
  <c r="D10" i="1" s="1"/>
  <c r="AB11" i="1"/>
  <c r="D11" i="1" s="1"/>
  <c r="AB12" i="1"/>
  <c r="D12" i="1" s="1"/>
  <c r="AB13" i="1"/>
  <c r="D13" i="1" s="1"/>
  <c r="AB14" i="1"/>
  <c r="D14" i="1" s="1"/>
  <c r="AB15" i="1"/>
  <c r="D15" i="1" s="1"/>
  <c r="AB16" i="1"/>
  <c r="D16" i="1" s="1"/>
  <c r="AB17" i="1"/>
  <c r="D17" i="1" s="1"/>
  <c r="AB18" i="1"/>
  <c r="D18" i="1" s="1"/>
  <c r="AB19" i="1"/>
  <c r="D19" i="1" s="1"/>
  <c r="AB20" i="1"/>
  <c r="D20" i="1" s="1"/>
  <c r="AB21" i="1"/>
  <c r="D21" i="1" s="1"/>
  <c r="AB22" i="1"/>
  <c r="D22" i="1" s="1"/>
  <c r="AB2" i="1"/>
  <c r="AB23" i="1"/>
  <c r="D23" i="1" s="1"/>
  <c r="AB3" i="2"/>
  <c r="D3" i="2" s="1"/>
  <c r="AB4" i="2"/>
  <c r="D4" i="2" s="1"/>
  <c r="AB5" i="2"/>
  <c r="D5" i="2" s="1"/>
  <c r="AB6" i="2"/>
  <c r="D6" i="2" s="1"/>
  <c r="AB7" i="2"/>
  <c r="D7" i="2" s="1"/>
  <c r="AB8" i="2"/>
  <c r="D8" i="2" s="1"/>
  <c r="AB2" i="2"/>
  <c r="AB9" i="2"/>
  <c r="D9" i="2" s="1"/>
</calcChain>
</file>

<file path=xl/sharedStrings.xml><?xml version="1.0" encoding="utf-8"?>
<sst xmlns="http://schemas.openxmlformats.org/spreadsheetml/2006/main" count="681" uniqueCount="263">
  <si>
    <t>010</t>
  </si>
  <si>
    <t>044A</t>
  </si>
  <si>
    <t>Cuarto BACL A</t>
  </si>
  <si>
    <t>FILOS044A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</si>
  <si>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</si>
  <si>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</si>
  <si>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</si>
  <si>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</si>
  <si>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</si>
  <si>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</si>
  <si>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</si>
  <si>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</si>
  <si>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</si>
  <si>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</si>
  <si>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</si>
  <si>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</si>
  <si>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Con</t>
  </si>
  <si>
    <t>Ev1</t>
  </si>
  <si>
    <t>Ev2</t>
  </si>
  <si>
    <t>Ev3</t>
  </si>
  <si>
    <t xml:space="preserve">Tot E </t>
  </si>
  <si>
    <t xml:space="preserve">Tot T </t>
  </si>
  <si>
    <t>Tot Ev</t>
  </si>
  <si>
    <t xml:space="preserve"> NOTA </t>
  </si>
  <si>
    <t>Filosofía</t>
  </si>
  <si>
    <t>P1</t>
  </si>
  <si>
    <t>P2</t>
  </si>
  <si>
    <t>P3</t>
  </si>
  <si>
    <t>P4</t>
  </si>
  <si>
    <t>222028</t>
  </si>
  <si>
    <t>Barrientos Asencio, Lester Jose</t>
  </si>
  <si>
    <t>219213</t>
  </si>
  <si>
    <t xml:space="preserve">de León Mejía, Vania Gabriela </t>
  </si>
  <si>
    <t>222113</t>
  </si>
  <si>
    <t>Lima García, Mayra Leticia</t>
  </si>
  <si>
    <t>220165</t>
  </si>
  <si>
    <t>López Ayala, Katherine Julissa</t>
  </si>
  <si>
    <t>219095</t>
  </si>
  <si>
    <t>Mateho Chacón, Adriana Marilyn Betzabe</t>
  </si>
  <si>
    <t>217158</t>
  </si>
  <si>
    <t xml:space="preserve">Muralles Macz, Lesly Alejandra </t>
  </si>
  <si>
    <t>220074</t>
  </si>
  <si>
    <t>Ortíz Noyola, Estrella Anahí</t>
  </si>
  <si>
    <t>219114</t>
  </si>
  <si>
    <t>Turcios Gómez , Lily Esther</t>
  </si>
  <si>
    <t>064A</t>
  </si>
  <si>
    <t>Cuarto BACO A</t>
  </si>
  <si>
    <t>FILOS064A</t>
  </si>
  <si>
    <t>222056</t>
  </si>
  <si>
    <t xml:space="preserve">Alvarado Tecú, Luis Fernando </t>
  </si>
  <si>
    <t>219075</t>
  </si>
  <si>
    <t>Balán Noj , Andres Rene</t>
  </si>
  <si>
    <t>222131</t>
  </si>
  <si>
    <t>Barrillas López, Keni Josué</t>
  </si>
  <si>
    <t>222140</t>
  </si>
  <si>
    <t xml:space="preserve">Castillo Castillo, Fernando Gabriel </t>
  </si>
  <si>
    <t>219010</t>
  </si>
  <si>
    <t>Culajay Barrientos , Antony Francisco</t>
  </si>
  <si>
    <t>219104</t>
  </si>
  <si>
    <t>Dominguez Fuentes , Jostin Alberto</t>
  </si>
  <si>
    <t>222105</t>
  </si>
  <si>
    <t>Escobar Padilla, Yessy Eslyn</t>
  </si>
  <si>
    <t>222041</t>
  </si>
  <si>
    <t xml:space="preserve">Girón Pérez, , Carlos Enoc Israel </t>
  </si>
  <si>
    <t>222101</t>
  </si>
  <si>
    <t>Godoy Pèrez, Paula Nicole</t>
  </si>
  <si>
    <t>219131</t>
  </si>
  <si>
    <t>González Sierra, Marco André</t>
  </si>
  <si>
    <t>222020</t>
  </si>
  <si>
    <t>Gudiel Pereira, Elisa Nicole</t>
  </si>
  <si>
    <t>222132</t>
  </si>
  <si>
    <t>Hernández Champney, Erwin Daniel</t>
  </si>
  <si>
    <t>222074</t>
  </si>
  <si>
    <t>Hernández García , Diego Andrés</t>
  </si>
  <si>
    <t>222129</t>
  </si>
  <si>
    <t xml:space="preserve">López Sacba , Keily Betsabé  Azucena </t>
  </si>
  <si>
    <t>217153</t>
  </si>
  <si>
    <t xml:space="preserve">Marroquin Soliz, Jeffersón Enrique </t>
  </si>
  <si>
    <t>222026</t>
  </si>
  <si>
    <t xml:space="preserve">Mijangos Chabalán , Franklin Noel </t>
  </si>
  <si>
    <t>222005</t>
  </si>
  <si>
    <t>Mix Escobar, Melanny Sofia</t>
  </si>
  <si>
    <t>217156</t>
  </si>
  <si>
    <t>Molina Gómez, Mario Andre</t>
  </si>
  <si>
    <t>222064</t>
  </si>
  <si>
    <t xml:space="preserve">Ortega Pineda , Kevin Alexander </t>
  </si>
  <si>
    <t>222079</t>
  </si>
  <si>
    <t xml:space="preserve">Ramírez Paredes , Anthony Eleazar </t>
  </si>
  <si>
    <t>221129</t>
  </si>
  <si>
    <t xml:space="preserve">Reynoso Valle , Franclin Estevin </t>
  </si>
  <si>
    <t>219089</t>
  </si>
  <si>
    <t>Roldán Martínez, Juan Ernesto</t>
  </si>
  <si>
    <t>074A</t>
  </si>
  <si>
    <t>Cuarto BADG A</t>
  </si>
  <si>
    <t>FILOS074A</t>
  </si>
  <si>
    <t xml:space="preserve">Filosofía </t>
  </si>
  <si>
    <t>222094</t>
  </si>
  <si>
    <t>Avila Rosales, Abner Daniel</t>
  </si>
  <si>
    <t>222110</t>
  </si>
  <si>
    <t>Castro Jolón, Hillary Eulalia</t>
  </si>
  <si>
    <t>222009</t>
  </si>
  <si>
    <t>Fuentes Hernández, Jeremy David</t>
  </si>
  <si>
    <t>219038</t>
  </si>
  <si>
    <t>García Armas , José Pablo</t>
  </si>
  <si>
    <t>222081</t>
  </si>
  <si>
    <t>Gómez Prado, Lester David</t>
  </si>
  <si>
    <t>220019</t>
  </si>
  <si>
    <t>Hernández Ortiz, Ashley Mariana</t>
  </si>
  <si>
    <t>222119</t>
  </si>
  <si>
    <t>Pérez Vásquez, Ana Noemi</t>
  </si>
  <si>
    <t>222060</t>
  </si>
  <si>
    <t xml:space="preserve">Pineda Rivera , Josue Mariano </t>
  </si>
  <si>
    <t>217165</t>
  </si>
  <si>
    <t>Salazar Contreras, Aaron Alexander</t>
  </si>
  <si>
    <t>222032</t>
  </si>
  <si>
    <t>Siliézar Polanco, Evelyn Fernanda</t>
  </si>
  <si>
    <t>084A</t>
  </si>
  <si>
    <t>Cuarto PCOC A</t>
  </si>
  <si>
    <t>FORMA084A</t>
  </si>
  <si>
    <t xml:space="preserve">Formación de Valores </t>
  </si>
  <si>
    <t>220068</t>
  </si>
  <si>
    <t xml:space="preserve">Carranza Mendez, Noé Alejandro </t>
  </si>
  <si>
    <t>219013</t>
  </si>
  <si>
    <t>García Marroquín, Glendy Abigail</t>
  </si>
  <si>
    <t>222027</t>
  </si>
  <si>
    <t>Garrido Gatica, Anthony Fernando</t>
  </si>
  <si>
    <t>222047</t>
  </si>
  <si>
    <t>Juarez Santizo, Margaret Sara Mercedes</t>
  </si>
  <si>
    <t>219028</t>
  </si>
  <si>
    <t xml:space="preserve">Mendoza Hernández, Osman Josué </t>
  </si>
  <si>
    <t>217161</t>
  </si>
  <si>
    <t>Ramirez Burrion, Juan Carlos Alejandro</t>
  </si>
  <si>
    <t>219047</t>
  </si>
  <si>
    <t xml:space="preserve">Sir Gómez , Pablo David </t>
  </si>
  <si>
    <t>222093</t>
  </si>
  <si>
    <t>Vasquez Bercián, Mitzie Rocio</t>
  </si>
  <si>
    <t>094A</t>
  </si>
  <si>
    <t>Cuarto PAE A</t>
  </si>
  <si>
    <t>FORMA094A</t>
  </si>
  <si>
    <t>219026</t>
  </si>
  <si>
    <t xml:space="preserve">Alvarado Barrios , Steven Alejandro </t>
  </si>
  <si>
    <t>219078</t>
  </si>
  <si>
    <t>Concová González , Kimberly Elizabeth</t>
  </si>
  <si>
    <t>222054</t>
  </si>
  <si>
    <t xml:space="preserve">Díaz Mazariegos , Lourdes Dulce Graciela  </t>
  </si>
  <si>
    <t>222088</t>
  </si>
  <si>
    <t>Franco Hernández, Edgar Leonel</t>
  </si>
  <si>
    <t>222010</t>
  </si>
  <si>
    <t>Garrido Reyes, Sandy Elizabeth</t>
  </si>
  <si>
    <t>222017</t>
  </si>
  <si>
    <t xml:space="preserve">González Castro, Cristian Alejandro Deyvis </t>
  </si>
  <si>
    <t>222097</t>
  </si>
  <si>
    <t>Jumique Salazar, Jordy Josué David</t>
  </si>
  <si>
    <t>222024</t>
  </si>
  <si>
    <t xml:space="preserve">Larios Hernández, Andree Sebastián </t>
  </si>
  <si>
    <t>219012</t>
  </si>
  <si>
    <t>Loaiza Dardón , Brandon Estiven</t>
  </si>
  <si>
    <t>220104</t>
  </si>
  <si>
    <t>López García, Nátaly Yoana</t>
  </si>
  <si>
    <t>222023</t>
  </si>
  <si>
    <t>López Muñoz, Gabriela Ester</t>
  </si>
  <si>
    <t>219108</t>
  </si>
  <si>
    <t xml:space="preserve">Mejía Vásquez, Bryan Israel </t>
  </si>
  <si>
    <t>222067</t>
  </si>
  <si>
    <t>Ovando González , Yeffersson Geovany</t>
  </si>
  <si>
    <t>222038</t>
  </si>
  <si>
    <t>Pérez Ortiz, Maykol Geovany</t>
  </si>
  <si>
    <t>217159</t>
  </si>
  <si>
    <t>Pérez Sagastume, Karla Gisell</t>
  </si>
  <si>
    <t>222040</t>
  </si>
  <si>
    <t>Pineda García, Kevin Estuardo</t>
  </si>
  <si>
    <t>222144</t>
  </si>
  <si>
    <t>Ramírez Pop, Cristian Genar</t>
  </si>
  <si>
    <t>222001</t>
  </si>
  <si>
    <t>Sic Corado, Bryan Alexander</t>
  </si>
  <si>
    <t>222082</t>
  </si>
  <si>
    <t>Trujillo Ortíz, Gabriela Lisseth</t>
  </si>
  <si>
    <t>222136</t>
  </si>
  <si>
    <t>Villanueva Morales, Dania Arelì</t>
  </si>
  <si>
    <t>222089</t>
  </si>
  <si>
    <t>Xitumul Felipe, Steven Alexander</t>
  </si>
  <si>
    <t>104A</t>
  </si>
  <si>
    <t>Cuarto PMP A</t>
  </si>
  <si>
    <t>FORMA104A</t>
  </si>
  <si>
    <t>222117</t>
  </si>
  <si>
    <t>Castillo Maldonado, Melany Saraí</t>
  </si>
  <si>
    <t>222008</t>
  </si>
  <si>
    <t>Gabriel López, Vicente Alfredo</t>
  </si>
  <si>
    <t>222058</t>
  </si>
  <si>
    <t xml:space="preserve">Guarcax Mendoza , Christian Eduardo </t>
  </si>
  <si>
    <t>222075</t>
  </si>
  <si>
    <t xml:space="preserve">López Meza , Birgilia Paola </t>
  </si>
  <si>
    <t>222006</t>
  </si>
  <si>
    <t xml:space="preserve">Morales Batres, Nataly Verenice </t>
  </si>
  <si>
    <t>222137</t>
  </si>
  <si>
    <t>Rodríguez Cóbar, Dayana Yuleni</t>
  </si>
  <si>
    <t>222128</t>
  </si>
  <si>
    <t>Ruiz Herrarte, Diego Saúl</t>
  </si>
  <si>
    <t>LECTU044A</t>
  </si>
  <si>
    <t xml:space="preserve">Lectura </t>
  </si>
  <si>
    <t>105A</t>
  </si>
  <si>
    <t>Quinto PMP A</t>
  </si>
  <si>
    <t>MORAL105A</t>
  </si>
  <si>
    <t>Moral, Ética Profesional y Relaciones Humanas</t>
  </si>
  <si>
    <t>221006</t>
  </si>
  <si>
    <t>Hernández Gómez, Hilary Argelia</t>
  </si>
  <si>
    <t>219164</t>
  </si>
  <si>
    <t>Orantes Revolorio, Katherine Nathaly Betzabe</t>
  </si>
  <si>
    <t>217188</t>
  </si>
  <si>
    <t xml:space="preserve">Pineda Muralles, Angel Gabriel </t>
  </si>
  <si>
    <t>218050</t>
  </si>
  <si>
    <t xml:space="preserve">Rosales Arrué, Gerson Alexander </t>
  </si>
  <si>
    <t>217191</t>
  </si>
  <si>
    <t xml:space="preserve">Sarti Revolorio, Gabriela Alejandra </t>
  </si>
  <si>
    <t>221074</t>
  </si>
  <si>
    <t>Tol Velásquez , Dina Vanessa</t>
  </si>
  <si>
    <t>PSICO044A</t>
  </si>
  <si>
    <t>Psicología</t>
  </si>
  <si>
    <t>095A</t>
  </si>
  <si>
    <t>Quinto PAE A</t>
  </si>
  <si>
    <t>PSICO095A</t>
  </si>
  <si>
    <t>Psicología Industrial</t>
  </si>
  <si>
    <t>221086</t>
  </si>
  <si>
    <t xml:space="preserve">Alvizures Galicia, Medardo Daniel </t>
  </si>
  <si>
    <t>222143</t>
  </si>
  <si>
    <t>Arriaga Morales, Monica Yulicsa</t>
  </si>
  <si>
    <t>221092</t>
  </si>
  <si>
    <t>Bautista Alvarez, Jason Steven</t>
  </si>
  <si>
    <t>221119</t>
  </si>
  <si>
    <t xml:space="preserve">Cholac Martinez, Julio Josue </t>
  </si>
  <si>
    <t>221037</t>
  </si>
  <si>
    <t xml:space="preserve">De León Dávila , Dinora Guadalupe </t>
  </si>
  <si>
    <t>218036</t>
  </si>
  <si>
    <t>Flores Herrera, Cristofer Josué</t>
  </si>
  <si>
    <t>221117</t>
  </si>
  <si>
    <t>Izara Hernández, Hellen Yullissa</t>
  </si>
  <si>
    <t>221071</t>
  </si>
  <si>
    <t>López Herrera, Damaris Corina</t>
  </si>
  <si>
    <t>221066</t>
  </si>
  <si>
    <t>López Morales, Heber Isaí</t>
  </si>
  <si>
    <t>221024</t>
  </si>
  <si>
    <t xml:space="preserve">Martinez López, Shelby Roxana </t>
  </si>
  <si>
    <t>221032</t>
  </si>
  <si>
    <t xml:space="preserve">Medina Ramírez , Roxana Beatriz </t>
  </si>
  <si>
    <t>217184</t>
  </si>
  <si>
    <t>Ortíz Palma, Amilcar Geovanny</t>
  </si>
  <si>
    <t>221067</t>
  </si>
  <si>
    <t xml:space="preserve">Osorio Xitumul , Yuridia Cristina </t>
  </si>
  <si>
    <t>218018</t>
  </si>
  <si>
    <t>Ramos Funes, Mirza Celeste</t>
  </si>
  <si>
    <t>218184</t>
  </si>
  <si>
    <t xml:space="preserve">Rosales Aguirre, Ruth Abigail </t>
  </si>
  <si>
    <t>218065</t>
  </si>
  <si>
    <t xml:space="preserve">Saban Chen, Nicolas Alexander </t>
  </si>
  <si>
    <t>220140</t>
  </si>
  <si>
    <t>Santos Pérez, Brandon Eduardo Jesús</t>
  </si>
  <si>
    <t>221058</t>
  </si>
  <si>
    <t xml:space="preserve">Vielman López , Jonatán Josué </t>
  </si>
  <si>
    <t>REDAC084A</t>
  </si>
  <si>
    <t>Redacción y Ortografía</t>
  </si>
  <si>
    <t>REDAC094A</t>
  </si>
  <si>
    <t>REDAC104A</t>
  </si>
  <si>
    <t xml:space="preserve">Redacción y Ortografía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</si>
</sst>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0000FF"/>
      <name val="Tahoma"/>
      <family val="2"/>
    </font>
    <font>
      <b/>
      <sz val="11"/>
      <color rgb="FF008000"/>
      <name val="Tahoma"/>
      <family val="2"/>
    </font>
    <font>
      <b/>
      <sz val="11"/>
      <color rgb="FFFF0000"/>
      <name val="Tahoma"/>
      <family val="2"/>
    </font>
    <font>
      <b/>
      <sz val="11"/>
      <color rgb="FFFFFFFF"/>
      <name val="Tahoma"/>
      <family val="2"/>
    </font>
    <font>
      <b/>
      <sz val="8"/>
      <color rgb="FF0000FF"/>
      <name val="Tahoma"/>
      <family val="2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 applyProtection="1">
      <alignment horizontal="center"/>
      <protection locked="0"/>
    </xf>
    <xf numFmtId="9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7" fillId="0" borderId="1" xfId="0" applyFont="1" applyBorder="1"/>
    <xf numFmtId="0" fontId="6" fillId="3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"/>
  <sheetViews>
    <sheetView topLeftCell="C1" zoomScaleNormal="100" workbookViewId="0">
      <selection activeCell="W16" sqref="W16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10" si="0">AB3</f>
        <v>83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85</v>
      </c>
      <c r="Y3" s="18">
        <f t="shared" ref="Y3:Y10" si="1">I3+J3+K3+L3+M3+N3+O3+P3</f>
        <v>40</v>
      </c>
      <c r="Z3" s="19">
        <f t="shared" ref="Z3:Z10" si="2">Q3+R3+S3+T3+U3</f>
        <v>0</v>
      </c>
      <c r="AA3" s="20">
        <f t="shared" ref="AA3:AA10" si="3">V3*$V$2+W3*$W$2+X3*$X$2</f>
        <v>43</v>
      </c>
      <c r="AB3" s="21">
        <f t="shared" ref="AB3:AB10" si="4">IF((AA3+Z3+Y3)&gt;100,"err ",AA3+Z3+Y3)</f>
        <v>83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99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49</v>
      </c>
      <c r="AB4" s="21">
        <f t="shared" si="4"/>
        <v>99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87</v>
      </c>
      <c r="E5" s="12"/>
      <c r="F5" s="12"/>
      <c r="G5" s="12"/>
      <c r="I5" s="15">
        <v>0</v>
      </c>
      <c r="J5" s="15">
        <v>10</v>
      </c>
      <c r="K5" s="15">
        <v>10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100</v>
      </c>
      <c r="Y5" s="18">
        <f t="shared" si="1"/>
        <v>38</v>
      </c>
      <c r="Z5" s="19">
        <f t="shared" si="2"/>
        <v>0</v>
      </c>
      <c r="AA5" s="20">
        <f t="shared" si="3"/>
        <v>49</v>
      </c>
      <c r="AB5" s="21">
        <f t="shared" si="4"/>
        <v>87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63</v>
      </c>
      <c r="E6" s="12"/>
      <c r="F6" s="12"/>
      <c r="G6" s="12"/>
      <c r="I6" s="15">
        <v>7</v>
      </c>
      <c r="J6" s="15">
        <v>0</v>
      </c>
      <c r="K6" s="15">
        <v>6</v>
      </c>
      <c r="L6" s="15">
        <v>8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80</v>
      </c>
      <c r="Y6" s="18">
        <f t="shared" si="1"/>
        <v>21</v>
      </c>
      <c r="Z6" s="19">
        <f t="shared" si="2"/>
        <v>0</v>
      </c>
      <c r="AA6" s="20">
        <f t="shared" si="3"/>
        <v>42</v>
      </c>
      <c r="AB6" s="21">
        <f t="shared" si="4"/>
        <v>63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49</v>
      </c>
      <c r="AB7" s="21">
        <f t="shared" si="4"/>
        <v>99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89</v>
      </c>
      <c r="E8" s="12"/>
      <c r="F8" s="12"/>
      <c r="G8" s="12"/>
      <c r="I8" s="15">
        <v>10</v>
      </c>
      <c r="J8" s="15">
        <v>10</v>
      </c>
      <c r="K8" s="15">
        <v>7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85</v>
      </c>
      <c r="Y8" s="18">
        <f t="shared" si="1"/>
        <v>45</v>
      </c>
      <c r="Z8" s="19">
        <f t="shared" si="2"/>
        <v>0</v>
      </c>
      <c r="AA8" s="20">
        <f t="shared" si="3"/>
        <v>44</v>
      </c>
      <c r="AB8" s="21">
        <f t="shared" si="4"/>
        <v>89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86</v>
      </c>
      <c r="E9" s="12"/>
      <c r="F9" s="12"/>
      <c r="G9" s="12"/>
      <c r="I9" s="15">
        <v>10</v>
      </c>
      <c r="J9" s="15">
        <v>10</v>
      </c>
      <c r="K9" s="15">
        <v>9</v>
      </c>
      <c r="L9" s="15">
        <v>8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75</v>
      </c>
      <c r="Y9" s="18">
        <f t="shared" si="1"/>
        <v>47</v>
      </c>
      <c r="Z9" s="19">
        <f t="shared" si="2"/>
        <v>0</v>
      </c>
      <c r="AA9" s="20">
        <f t="shared" si="3"/>
        <v>39</v>
      </c>
      <c r="AB9" s="21">
        <f t="shared" si="4"/>
        <v>86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0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0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0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0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0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0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0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0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000-000077000000}">
      <formula1>0</formula1>
      <formula2>I2</formula2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20"/>
  <sheetViews>
    <sheetView zoomScaleNormal="100" workbookViewId="0">
      <selection activeCell="T16" sqref="T16"/>
    </sheetView>
  </sheetViews>
  <sheetFormatPr baseColWidth="10" defaultColWidth="11.42578125" defaultRowHeight="15" x14ac:dyDescent="0.25"/>
  <cols>
    <col min="1" max="2" width="7" bestFit="1" customWidth="1"/>
    <col min="3" max="3" width="34.140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218</v>
      </c>
      <c r="C1" s="1" t="s">
        <v>219</v>
      </c>
      <c r="D1" s="4" t="s">
        <v>220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221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222</v>
      </c>
      <c r="B3" s="11">
        <v>1</v>
      </c>
      <c r="C3" s="13" t="s">
        <v>223</v>
      </c>
      <c r="D3" s="14">
        <f t="shared" ref="D3:D20" si="0">AB3</f>
        <v>91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85</v>
      </c>
      <c r="Y3" s="18">
        <f t="shared" ref="Y3:Y20" si="1">I3+J3+K3+L3+M3+N3+O3+P3</f>
        <v>49</v>
      </c>
      <c r="Z3" s="19">
        <f t="shared" ref="Z3:Z20" si="2">Q3+R3+S3+T3+U3</f>
        <v>0</v>
      </c>
      <c r="AA3" s="20">
        <f t="shared" ref="AA3:AA20" si="3">V3*$V$2+W3*$W$2+X3*$X$2</f>
        <v>42</v>
      </c>
      <c r="AB3" s="21">
        <f t="shared" ref="AB3:AB20" si="4">IF((AA3+Z3+Y3)&gt;100,"err ",AA3+Z3+Y3)</f>
        <v>91</v>
      </c>
    </row>
    <row r="4" spans="1:28" x14ac:dyDescent="0.25">
      <c r="A4" s="11" t="s">
        <v>224</v>
      </c>
      <c r="B4" s="11">
        <v>2</v>
      </c>
      <c r="C4" s="13" t="s">
        <v>225</v>
      </c>
      <c r="D4" s="14">
        <f t="shared" si="0"/>
        <v>49</v>
      </c>
      <c r="E4" s="12"/>
      <c r="F4" s="12"/>
      <c r="G4" s="12"/>
      <c r="I4" s="15">
        <v>10</v>
      </c>
      <c r="J4" s="15">
        <v>10</v>
      </c>
      <c r="K4" s="15">
        <v>6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40</v>
      </c>
      <c r="W4" s="17"/>
      <c r="X4" s="17">
        <v>0</v>
      </c>
      <c r="Y4" s="18">
        <f t="shared" si="1"/>
        <v>45</v>
      </c>
      <c r="Z4" s="19">
        <f t="shared" si="2"/>
        <v>0</v>
      </c>
      <c r="AA4" s="20">
        <f t="shared" si="3"/>
        <v>4</v>
      </c>
      <c r="AB4" s="21">
        <f t="shared" si="4"/>
        <v>49</v>
      </c>
    </row>
    <row r="5" spans="1:28" x14ac:dyDescent="0.25">
      <c r="A5" s="11" t="s">
        <v>226</v>
      </c>
      <c r="B5" s="11">
        <v>3</v>
      </c>
      <c r="C5" s="13" t="s">
        <v>227</v>
      </c>
      <c r="D5" s="14">
        <f t="shared" si="0"/>
        <v>75</v>
      </c>
      <c r="E5" s="12"/>
      <c r="F5" s="12"/>
      <c r="G5" s="12"/>
      <c r="I5" s="15">
        <v>10</v>
      </c>
      <c r="J5" s="15">
        <v>8</v>
      </c>
      <c r="K5" s="15">
        <v>7</v>
      </c>
      <c r="L5" s="15">
        <v>0</v>
      </c>
      <c r="M5" s="15">
        <v>9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80</v>
      </c>
      <c r="Y5" s="18">
        <f t="shared" si="1"/>
        <v>34</v>
      </c>
      <c r="Z5" s="19">
        <f t="shared" si="2"/>
        <v>0</v>
      </c>
      <c r="AA5" s="20">
        <f t="shared" si="3"/>
        <v>41</v>
      </c>
      <c r="AB5" s="21">
        <f t="shared" si="4"/>
        <v>75</v>
      </c>
    </row>
    <row r="6" spans="1:28" x14ac:dyDescent="0.25">
      <c r="A6" s="11" t="s">
        <v>228</v>
      </c>
      <c r="B6" s="11">
        <v>4</v>
      </c>
      <c r="C6" s="13" t="s">
        <v>229</v>
      </c>
      <c r="D6" s="14">
        <f t="shared" si="0"/>
        <v>86</v>
      </c>
      <c r="E6" s="12"/>
      <c r="F6" s="12"/>
      <c r="G6" s="12"/>
      <c r="I6" s="15">
        <v>8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75</v>
      </c>
      <c r="Y6" s="18">
        <f t="shared" si="1"/>
        <v>48</v>
      </c>
      <c r="Z6" s="19">
        <f t="shared" si="2"/>
        <v>0</v>
      </c>
      <c r="AA6" s="20">
        <f t="shared" si="3"/>
        <v>38</v>
      </c>
      <c r="AB6" s="21">
        <f t="shared" si="4"/>
        <v>86</v>
      </c>
    </row>
    <row r="7" spans="1:28" x14ac:dyDescent="0.25">
      <c r="A7" s="11" t="s">
        <v>230</v>
      </c>
      <c r="B7" s="11">
        <v>5</v>
      </c>
      <c r="C7" s="13" t="s">
        <v>231</v>
      </c>
      <c r="D7" s="14">
        <f t="shared" si="0"/>
        <v>89</v>
      </c>
      <c r="E7" s="12"/>
      <c r="F7" s="12"/>
      <c r="G7" s="12"/>
      <c r="I7" s="15">
        <v>8</v>
      </c>
      <c r="J7" s="15">
        <v>10</v>
      </c>
      <c r="K7" s="15">
        <v>10</v>
      </c>
      <c r="L7" s="15">
        <v>7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85</v>
      </c>
      <c r="Y7" s="18">
        <f t="shared" si="1"/>
        <v>45</v>
      </c>
      <c r="Z7" s="19">
        <f t="shared" si="2"/>
        <v>0</v>
      </c>
      <c r="AA7" s="20">
        <f t="shared" si="3"/>
        <v>44</v>
      </c>
      <c r="AB7" s="21">
        <f t="shared" si="4"/>
        <v>89</v>
      </c>
    </row>
    <row r="8" spans="1:28" x14ac:dyDescent="0.25">
      <c r="A8" s="11" t="s">
        <v>232</v>
      </c>
      <c r="B8" s="11">
        <v>6</v>
      </c>
      <c r="C8" s="13" t="s">
        <v>233</v>
      </c>
      <c r="D8" s="14">
        <f t="shared" si="0"/>
        <v>93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85</v>
      </c>
      <c r="Y8" s="18">
        <f t="shared" si="1"/>
        <v>49</v>
      </c>
      <c r="Z8" s="19">
        <f t="shared" si="2"/>
        <v>0</v>
      </c>
      <c r="AA8" s="20">
        <f t="shared" si="3"/>
        <v>44</v>
      </c>
      <c r="AB8" s="21">
        <f t="shared" si="4"/>
        <v>93</v>
      </c>
    </row>
    <row r="9" spans="1:28" x14ac:dyDescent="0.25">
      <c r="A9" s="11" t="s">
        <v>234</v>
      </c>
      <c r="B9" s="11">
        <v>7</v>
      </c>
      <c r="C9" s="13" t="s">
        <v>235</v>
      </c>
      <c r="D9" s="14">
        <f t="shared" si="0"/>
        <v>40</v>
      </c>
      <c r="E9" s="12"/>
      <c r="F9" s="12"/>
      <c r="G9" s="12"/>
      <c r="I9" s="15">
        <v>1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>
        <v>80</v>
      </c>
      <c r="Y9" s="18">
        <f t="shared" si="1"/>
        <v>1</v>
      </c>
      <c r="Z9" s="19">
        <f t="shared" si="2"/>
        <v>0</v>
      </c>
      <c r="AA9" s="20">
        <f t="shared" si="3"/>
        <v>39</v>
      </c>
      <c r="AB9" s="21">
        <f t="shared" si="4"/>
        <v>40</v>
      </c>
    </row>
    <row r="10" spans="1:28" x14ac:dyDescent="0.25">
      <c r="A10" s="11" t="s">
        <v>236</v>
      </c>
      <c r="B10" s="11">
        <v>8</v>
      </c>
      <c r="C10" s="13" t="s">
        <v>237</v>
      </c>
      <c r="D10" s="14">
        <f t="shared" si="0"/>
        <v>74</v>
      </c>
      <c r="E10" s="12"/>
      <c r="F10" s="12"/>
      <c r="G10" s="12"/>
      <c r="I10" s="15">
        <v>8</v>
      </c>
      <c r="J10" s="15">
        <v>8</v>
      </c>
      <c r="K10" s="15">
        <v>8</v>
      </c>
      <c r="L10" s="15">
        <v>8</v>
      </c>
      <c r="M10" s="15">
        <v>0</v>
      </c>
      <c r="N10" s="15"/>
      <c r="O10" s="15"/>
      <c r="P10" s="15"/>
      <c r="Q10" s="16"/>
      <c r="R10" s="16"/>
      <c r="S10" s="16"/>
      <c r="T10" s="16"/>
      <c r="U10" s="16"/>
      <c r="V10" s="17">
        <v>60</v>
      </c>
      <c r="W10" s="17"/>
      <c r="X10" s="17">
        <v>90</v>
      </c>
      <c r="Y10" s="18">
        <f t="shared" si="1"/>
        <v>32</v>
      </c>
      <c r="Z10" s="19">
        <f t="shared" si="2"/>
        <v>0</v>
      </c>
      <c r="AA10" s="20">
        <f t="shared" si="3"/>
        <v>42</v>
      </c>
      <c r="AB10" s="21">
        <f t="shared" si="4"/>
        <v>74</v>
      </c>
    </row>
    <row r="11" spans="1:28" x14ac:dyDescent="0.25">
      <c r="A11" s="11" t="s">
        <v>238</v>
      </c>
      <c r="B11" s="11">
        <v>9</v>
      </c>
      <c r="C11" s="13" t="s">
        <v>239</v>
      </c>
      <c r="D11" s="14">
        <f t="shared" si="0"/>
        <v>70</v>
      </c>
      <c r="E11" s="12"/>
      <c r="F11" s="12"/>
      <c r="G11" s="12"/>
      <c r="I11" s="15">
        <v>10</v>
      </c>
      <c r="J11" s="15">
        <v>9</v>
      </c>
      <c r="K11" s="15">
        <v>0</v>
      </c>
      <c r="L11" s="15">
        <v>8</v>
      </c>
      <c r="M11" s="15">
        <v>0</v>
      </c>
      <c r="N11" s="15"/>
      <c r="O11" s="15"/>
      <c r="P11" s="15"/>
      <c r="Q11" s="16"/>
      <c r="R11" s="16"/>
      <c r="S11" s="16"/>
      <c r="T11" s="16"/>
      <c r="U11" s="16"/>
      <c r="V11" s="17">
        <v>70</v>
      </c>
      <c r="W11" s="17"/>
      <c r="X11" s="17">
        <v>90</v>
      </c>
      <c r="Y11" s="18">
        <f t="shared" si="1"/>
        <v>27</v>
      </c>
      <c r="Z11" s="19">
        <f t="shared" si="2"/>
        <v>0</v>
      </c>
      <c r="AA11" s="20">
        <f t="shared" si="3"/>
        <v>43</v>
      </c>
      <c r="AB11" s="21">
        <f t="shared" si="4"/>
        <v>70</v>
      </c>
    </row>
    <row r="12" spans="1:28" x14ac:dyDescent="0.25">
      <c r="A12" s="11" t="s">
        <v>240</v>
      </c>
      <c r="B12" s="11">
        <v>10</v>
      </c>
      <c r="C12" s="13" t="s">
        <v>241</v>
      </c>
      <c r="D12" s="14">
        <f t="shared" si="0"/>
        <v>93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9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85</v>
      </c>
      <c r="Y12" s="18">
        <f t="shared" si="1"/>
        <v>49</v>
      </c>
      <c r="Z12" s="19">
        <f t="shared" si="2"/>
        <v>0</v>
      </c>
      <c r="AA12" s="20">
        <f t="shared" si="3"/>
        <v>44</v>
      </c>
      <c r="AB12" s="21">
        <f t="shared" si="4"/>
        <v>93</v>
      </c>
    </row>
    <row r="13" spans="1:28" x14ac:dyDescent="0.25">
      <c r="A13" s="11" t="s">
        <v>242</v>
      </c>
      <c r="B13" s="11">
        <v>11</v>
      </c>
      <c r="C13" s="13" t="s">
        <v>243</v>
      </c>
      <c r="D13" s="14">
        <f t="shared" si="0"/>
        <v>81</v>
      </c>
      <c r="E13" s="12"/>
      <c r="F13" s="12"/>
      <c r="G13" s="12"/>
      <c r="I13" s="15">
        <v>10</v>
      </c>
      <c r="J13" s="15">
        <v>9</v>
      </c>
      <c r="K13" s="15">
        <v>8</v>
      </c>
      <c r="L13" s="15">
        <v>8</v>
      </c>
      <c r="M13" s="15">
        <v>0</v>
      </c>
      <c r="N13" s="15"/>
      <c r="O13" s="15"/>
      <c r="P13" s="15"/>
      <c r="Q13" s="16"/>
      <c r="R13" s="16"/>
      <c r="S13" s="16"/>
      <c r="T13" s="16"/>
      <c r="U13" s="16"/>
      <c r="V13" s="17">
        <v>100</v>
      </c>
      <c r="W13" s="17"/>
      <c r="X13" s="17">
        <v>90</v>
      </c>
      <c r="Y13" s="18">
        <f t="shared" si="1"/>
        <v>35</v>
      </c>
      <c r="Z13" s="19">
        <f t="shared" si="2"/>
        <v>0</v>
      </c>
      <c r="AA13" s="20">
        <f t="shared" si="3"/>
        <v>46</v>
      </c>
      <c r="AB13" s="21">
        <f t="shared" si="4"/>
        <v>81</v>
      </c>
    </row>
    <row r="14" spans="1:28" x14ac:dyDescent="0.25">
      <c r="A14" s="11" t="s">
        <v>244</v>
      </c>
      <c r="B14" s="11">
        <v>12</v>
      </c>
      <c r="C14" s="13" t="s">
        <v>245</v>
      </c>
      <c r="D14" s="14">
        <f t="shared" si="0"/>
        <v>84</v>
      </c>
      <c r="E14" s="12"/>
      <c r="F14" s="12"/>
      <c r="G14" s="12"/>
      <c r="I14" s="15">
        <v>8</v>
      </c>
      <c r="J14" s="15">
        <v>8</v>
      </c>
      <c r="K14" s="15">
        <v>9</v>
      </c>
      <c r="L14" s="15">
        <v>9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/>
      <c r="X14" s="17">
        <v>85</v>
      </c>
      <c r="Y14" s="18">
        <f t="shared" si="1"/>
        <v>44</v>
      </c>
      <c r="Z14" s="19">
        <f t="shared" si="2"/>
        <v>0</v>
      </c>
      <c r="AA14" s="20">
        <f t="shared" si="3"/>
        <v>40</v>
      </c>
      <c r="AB14" s="21">
        <f t="shared" si="4"/>
        <v>84</v>
      </c>
    </row>
    <row r="15" spans="1:28" x14ac:dyDescent="0.25">
      <c r="A15" s="11" t="s">
        <v>246</v>
      </c>
      <c r="B15" s="11">
        <v>13</v>
      </c>
      <c r="C15" s="13" t="s">
        <v>247</v>
      </c>
      <c r="D15" s="14">
        <f t="shared" si="0"/>
        <v>95</v>
      </c>
      <c r="E15" s="12"/>
      <c r="F15" s="12"/>
      <c r="G15" s="12"/>
      <c r="I15" s="15">
        <v>10</v>
      </c>
      <c r="J15" s="15">
        <v>10</v>
      </c>
      <c r="K15" s="15">
        <v>10</v>
      </c>
      <c r="L15" s="15">
        <v>9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100</v>
      </c>
      <c r="W15" s="17"/>
      <c r="X15" s="17">
        <v>90</v>
      </c>
      <c r="Y15" s="18">
        <f t="shared" si="1"/>
        <v>49</v>
      </c>
      <c r="Z15" s="19">
        <f t="shared" si="2"/>
        <v>0</v>
      </c>
      <c r="AA15" s="20">
        <f t="shared" si="3"/>
        <v>46</v>
      </c>
      <c r="AB15" s="21">
        <f t="shared" si="4"/>
        <v>95</v>
      </c>
    </row>
    <row r="16" spans="1:28" x14ac:dyDescent="0.25">
      <c r="A16" s="11" t="s">
        <v>248</v>
      </c>
      <c r="B16" s="11">
        <v>14</v>
      </c>
      <c r="C16" s="13" t="s">
        <v>249</v>
      </c>
      <c r="D16" s="14">
        <f t="shared" si="0"/>
        <v>83</v>
      </c>
      <c r="E16" s="12"/>
      <c r="F16" s="12"/>
      <c r="G16" s="12"/>
      <c r="I16" s="15">
        <v>8</v>
      </c>
      <c r="J16" s="15">
        <v>10</v>
      </c>
      <c r="K16" s="15">
        <v>10</v>
      </c>
      <c r="L16" s="15">
        <v>10</v>
      </c>
      <c r="M16" s="15">
        <v>0</v>
      </c>
      <c r="N16" s="15"/>
      <c r="O16" s="15"/>
      <c r="P16" s="15"/>
      <c r="Q16" s="16"/>
      <c r="R16" s="16"/>
      <c r="S16" s="16"/>
      <c r="T16" s="16"/>
      <c r="U16" s="16"/>
      <c r="V16" s="17">
        <v>70</v>
      </c>
      <c r="W16" s="17"/>
      <c r="X16" s="17">
        <v>95</v>
      </c>
      <c r="Y16" s="18">
        <f t="shared" si="1"/>
        <v>38</v>
      </c>
      <c r="Z16" s="19">
        <f t="shared" si="2"/>
        <v>0</v>
      </c>
      <c r="AA16" s="20">
        <f t="shared" si="3"/>
        <v>45</v>
      </c>
      <c r="AB16" s="21">
        <f t="shared" si="4"/>
        <v>83</v>
      </c>
    </row>
    <row r="17" spans="1:28" x14ac:dyDescent="0.25">
      <c r="A17" s="11" t="s">
        <v>250</v>
      </c>
      <c r="B17" s="11">
        <v>15</v>
      </c>
      <c r="C17" s="13" t="s">
        <v>251</v>
      </c>
      <c r="D17" s="14">
        <f t="shared" si="0"/>
        <v>63</v>
      </c>
      <c r="E17" s="12"/>
      <c r="F17" s="12"/>
      <c r="G17" s="12"/>
      <c r="I17" s="15">
        <v>0</v>
      </c>
      <c r="J17" s="15">
        <v>8</v>
      </c>
      <c r="K17" s="15">
        <v>7</v>
      </c>
      <c r="L17" s="15">
        <v>8</v>
      </c>
      <c r="M17" s="15">
        <v>0</v>
      </c>
      <c r="N17" s="15"/>
      <c r="O17" s="15"/>
      <c r="P17" s="15"/>
      <c r="Q17" s="16"/>
      <c r="R17" s="16"/>
      <c r="S17" s="16"/>
      <c r="T17" s="16"/>
      <c r="U17" s="16"/>
      <c r="V17" s="17">
        <v>60</v>
      </c>
      <c r="W17" s="17"/>
      <c r="X17" s="17">
        <v>85</v>
      </c>
      <c r="Y17" s="18">
        <f t="shared" si="1"/>
        <v>23</v>
      </c>
      <c r="Z17" s="19">
        <f t="shared" si="2"/>
        <v>0</v>
      </c>
      <c r="AA17" s="20">
        <f t="shared" si="3"/>
        <v>40</v>
      </c>
      <c r="AB17" s="21">
        <f t="shared" si="4"/>
        <v>63</v>
      </c>
    </row>
    <row r="18" spans="1:28" x14ac:dyDescent="0.25">
      <c r="A18" s="11" t="s">
        <v>252</v>
      </c>
      <c r="B18" s="11">
        <v>16</v>
      </c>
      <c r="C18" s="13" t="s">
        <v>253</v>
      </c>
      <c r="D18" s="14">
        <f t="shared" si="0"/>
        <v>60</v>
      </c>
      <c r="E18" s="12"/>
      <c r="F18" s="12"/>
      <c r="G18" s="12"/>
      <c r="I18" s="15">
        <v>0</v>
      </c>
      <c r="J18" s="15">
        <v>8</v>
      </c>
      <c r="K18" s="15">
        <v>9</v>
      </c>
      <c r="L18" s="15">
        <v>0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90</v>
      </c>
      <c r="W18" s="17"/>
      <c r="X18" s="17">
        <v>85</v>
      </c>
      <c r="Y18" s="18">
        <f t="shared" si="1"/>
        <v>17</v>
      </c>
      <c r="Z18" s="19">
        <f t="shared" si="2"/>
        <v>0</v>
      </c>
      <c r="AA18" s="20">
        <f t="shared" si="3"/>
        <v>43</v>
      </c>
      <c r="AB18" s="21">
        <f t="shared" si="4"/>
        <v>60</v>
      </c>
    </row>
    <row r="19" spans="1:28" x14ac:dyDescent="0.25">
      <c r="A19" s="11" t="s">
        <v>254</v>
      </c>
      <c r="B19" s="11">
        <v>17</v>
      </c>
      <c r="C19" s="13" t="s">
        <v>255</v>
      </c>
      <c r="D19" s="14">
        <f t="shared" si="0"/>
        <v>91</v>
      </c>
      <c r="E19" s="12"/>
      <c r="F19" s="12"/>
      <c r="G19" s="12"/>
      <c r="I19" s="15">
        <v>10</v>
      </c>
      <c r="J19" s="15">
        <v>10</v>
      </c>
      <c r="K19" s="15">
        <v>10</v>
      </c>
      <c r="L19" s="15">
        <v>9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85</v>
      </c>
      <c r="Y19" s="18">
        <f t="shared" si="1"/>
        <v>49</v>
      </c>
      <c r="Z19" s="19">
        <f t="shared" si="2"/>
        <v>0</v>
      </c>
      <c r="AA19" s="20">
        <f t="shared" si="3"/>
        <v>42</v>
      </c>
      <c r="AB19" s="21">
        <f t="shared" si="4"/>
        <v>91</v>
      </c>
    </row>
    <row r="20" spans="1:28" x14ac:dyDescent="0.25">
      <c r="A20" s="11" t="s">
        <v>256</v>
      </c>
      <c r="B20" s="11">
        <v>18</v>
      </c>
      <c r="C20" s="13" t="s">
        <v>257</v>
      </c>
      <c r="D20" s="14">
        <f t="shared" si="0"/>
        <v>90</v>
      </c>
      <c r="E20" s="12"/>
      <c r="F20" s="12"/>
      <c r="G20" s="12"/>
      <c r="I20" s="15">
        <v>8</v>
      </c>
      <c r="J20" s="15">
        <v>10</v>
      </c>
      <c r="K20" s="15">
        <v>10</v>
      </c>
      <c r="L20" s="15">
        <v>9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50</v>
      </c>
      <c r="W20" s="17"/>
      <c r="X20" s="17">
        <v>95</v>
      </c>
      <c r="Y20" s="18">
        <f t="shared" si="1"/>
        <v>47</v>
      </c>
      <c r="Z20" s="19">
        <f t="shared" si="2"/>
        <v>0</v>
      </c>
      <c r="AA20" s="20">
        <f t="shared" si="3"/>
        <v>43</v>
      </c>
      <c r="AB20" s="21">
        <f t="shared" si="4"/>
        <v>90</v>
      </c>
    </row>
  </sheetData>
  <sheetProtection password="E1ED" sheet="1" objects="1" scenarios="1"/>
  <dataValidations count="19">
    <dataValidation type="whole" allowBlank="1" showInputMessage="1" showErrorMessage="1" errorTitle="Valor fuera de rango" error="Ingrese un valor correcto" sqref="I3:U3" xr:uid="{00000000-0002-0000-0900-000000000000}">
      <formula1>0</formula1>
      <formula2>I2</formula2>
    </dataValidation>
    <dataValidation type="whole" allowBlank="1" showInputMessage="1" showErrorMessage="1" errorTitle="Valor fuera de rango" error="Ingrese un valor correcto" sqref="V3:X20 D3:D20" xr:uid="{00000000-0002-0000-09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9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9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9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9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9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9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9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9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9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9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9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9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9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9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9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9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900-000021010000}">
      <formula1>0</formula1>
      <formula2>I2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10"/>
  <sheetViews>
    <sheetView topLeftCell="B1" zoomScaleNormal="100" workbookViewId="0">
      <selection activeCell="J21" sqref="J21"/>
    </sheetView>
  </sheetViews>
  <sheetFormatPr baseColWidth="10" defaultColWidth="11.42578125" defaultRowHeight="15" x14ac:dyDescent="0.2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116</v>
      </c>
      <c r="C1" s="1" t="s">
        <v>117</v>
      </c>
      <c r="D1" s="4" t="s">
        <v>258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259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120</v>
      </c>
      <c r="B3" s="11">
        <v>1</v>
      </c>
      <c r="C3" s="13" t="s">
        <v>121</v>
      </c>
      <c r="D3" s="14">
        <f t="shared" ref="D3:D10" si="0">AB3</f>
        <v>94</v>
      </c>
      <c r="E3" s="12"/>
      <c r="F3" s="12"/>
      <c r="G3" s="12"/>
      <c r="I3" s="15">
        <v>10</v>
      </c>
      <c r="J3" s="15">
        <v>7</v>
      </c>
      <c r="K3" s="15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10" si="1">I3+J3+K3+L3+M3+N3+O3+P3</f>
        <v>46</v>
      </c>
      <c r="Z3" s="19">
        <f t="shared" ref="Z3:Z10" si="2">Q3+R3+S3+T3+U3</f>
        <v>0</v>
      </c>
      <c r="AA3" s="20">
        <f t="shared" ref="AA3:AA10" si="3">V3*$V$2+W3*$W$2+X3*$X$2</f>
        <v>48</v>
      </c>
      <c r="AB3" s="21">
        <f t="shared" ref="AB3:AB10" si="4">IF((AA3+Z3+Y3)&gt;100,"err ",AA3+Z3+Y3)</f>
        <v>94</v>
      </c>
    </row>
    <row r="4" spans="1:28" x14ac:dyDescent="0.25">
      <c r="A4" s="11" t="s">
        <v>122</v>
      </c>
      <c r="B4" s="11">
        <v>2</v>
      </c>
      <c r="C4" s="13" t="s">
        <v>123</v>
      </c>
      <c r="D4" s="14">
        <f t="shared" si="0"/>
        <v>93</v>
      </c>
      <c r="E4" s="12"/>
      <c r="F4" s="12"/>
      <c r="G4" s="12"/>
      <c r="I4" s="15">
        <v>9</v>
      </c>
      <c r="J4" s="15">
        <v>7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>
        <v>100</v>
      </c>
      <c r="Y4" s="18">
        <f t="shared" si="1"/>
        <v>46</v>
      </c>
      <c r="Z4" s="19">
        <f t="shared" si="2"/>
        <v>0</v>
      </c>
      <c r="AA4" s="20">
        <f t="shared" si="3"/>
        <v>47</v>
      </c>
      <c r="AB4" s="21">
        <f t="shared" si="4"/>
        <v>93</v>
      </c>
    </row>
    <row r="5" spans="1:28" x14ac:dyDescent="0.25">
      <c r="A5" s="11" t="s">
        <v>124</v>
      </c>
      <c r="B5" s="11">
        <v>3</v>
      </c>
      <c r="C5" s="13" t="s">
        <v>125</v>
      </c>
      <c r="D5" s="14">
        <f t="shared" si="0"/>
        <v>98</v>
      </c>
      <c r="E5" s="12"/>
      <c r="F5" s="12"/>
      <c r="G5" s="12"/>
      <c r="I5" s="15">
        <v>9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48</v>
      </c>
      <c r="Z5" s="19">
        <f t="shared" si="2"/>
        <v>0</v>
      </c>
      <c r="AA5" s="20">
        <f t="shared" si="3"/>
        <v>50</v>
      </c>
      <c r="AB5" s="21">
        <f t="shared" si="4"/>
        <v>98</v>
      </c>
    </row>
    <row r="6" spans="1:28" x14ac:dyDescent="0.25">
      <c r="A6" s="11" t="s">
        <v>126</v>
      </c>
      <c r="B6" s="11">
        <v>4</v>
      </c>
      <c r="C6" s="13" t="s">
        <v>127</v>
      </c>
      <c r="D6" s="14">
        <f t="shared" si="0"/>
        <v>78</v>
      </c>
      <c r="E6" s="12"/>
      <c r="F6" s="12"/>
      <c r="G6" s="12"/>
      <c r="I6" s="15">
        <v>10</v>
      </c>
      <c r="J6" s="15">
        <v>10</v>
      </c>
      <c r="K6" s="15">
        <v>9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100</v>
      </c>
      <c r="Y6" s="18">
        <f t="shared" si="1"/>
        <v>29</v>
      </c>
      <c r="Z6" s="19">
        <f t="shared" si="2"/>
        <v>0</v>
      </c>
      <c r="AA6" s="20">
        <f t="shared" si="3"/>
        <v>49</v>
      </c>
      <c r="AB6" s="21">
        <f t="shared" si="4"/>
        <v>78</v>
      </c>
    </row>
    <row r="7" spans="1:28" x14ac:dyDescent="0.25">
      <c r="A7" s="11" t="s">
        <v>128</v>
      </c>
      <c r="B7" s="11">
        <v>5</v>
      </c>
      <c r="C7" s="13" t="s">
        <v>129</v>
      </c>
      <c r="D7" s="14">
        <f t="shared" si="0"/>
        <v>85</v>
      </c>
      <c r="E7" s="12"/>
      <c r="F7" s="12"/>
      <c r="G7" s="12"/>
      <c r="I7" s="15">
        <v>10</v>
      </c>
      <c r="J7" s="15">
        <v>7</v>
      </c>
      <c r="K7" s="15">
        <v>9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50</v>
      </c>
      <c r="W7" s="17"/>
      <c r="X7" s="17">
        <v>85</v>
      </c>
      <c r="Y7" s="18">
        <f t="shared" si="1"/>
        <v>46</v>
      </c>
      <c r="Z7" s="19">
        <f t="shared" si="2"/>
        <v>0</v>
      </c>
      <c r="AA7" s="20">
        <f t="shared" si="3"/>
        <v>39</v>
      </c>
      <c r="AB7" s="21">
        <f t="shared" si="4"/>
        <v>85</v>
      </c>
    </row>
    <row r="8" spans="1:28" x14ac:dyDescent="0.25">
      <c r="A8" s="11" t="s">
        <v>130</v>
      </c>
      <c r="B8" s="11">
        <v>6</v>
      </c>
      <c r="C8" s="13" t="s">
        <v>131</v>
      </c>
      <c r="D8" s="14">
        <f t="shared" si="0"/>
        <v>67</v>
      </c>
      <c r="E8" s="12"/>
      <c r="F8" s="12"/>
      <c r="G8" s="12"/>
      <c r="I8" s="15">
        <v>10</v>
      </c>
      <c r="J8" s="15">
        <v>9</v>
      </c>
      <c r="K8" s="15">
        <v>0</v>
      </c>
      <c r="L8" s="15">
        <v>0</v>
      </c>
      <c r="M8" s="15">
        <v>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95</v>
      </c>
      <c r="Y8" s="18">
        <f t="shared" si="1"/>
        <v>19</v>
      </c>
      <c r="Z8" s="19">
        <f t="shared" si="2"/>
        <v>0</v>
      </c>
      <c r="AA8" s="20">
        <f t="shared" si="3"/>
        <v>48</v>
      </c>
      <c r="AB8" s="21">
        <f t="shared" si="4"/>
        <v>67</v>
      </c>
    </row>
    <row r="9" spans="1:28" x14ac:dyDescent="0.25">
      <c r="A9" s="11" t="s">
        <v>132</v>
      </c>
      <c r="B9" s="11">
        <v>7</v>
      </c>
      <c r="C9" s="13" t="s">
        <v>133</v>
      </c>
      <c r="D9" s="14">
        <f t="shared" si="0"/>
        <v>66</v>
      </c>
      <c r="E9" s="12"/>
      <c r="F9" s="12"/>
      <c r="G9" s="12"/>
      <c r="I9" s="15">
        <v>5</v>
      </c>
      <c r="J9" s="15">
        <v>0</v>
      </c>
      <c r="K9" s="15">
        <v>8</v>
      </c>
      <c r="L9" s="15">
        <v>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85</v>
      </c>
      <c r="Y9" s="18">
        <f t="shared" si="1"/>
        <v>23</v>
      </c>
      <c r="Z9" s="19">
        <f t="shared" si="2"/>
        <v>0</v>
      </c>
      <c r="AA9" s="20">
        <f t="shared" si="3"/>
        <v>43</v>
      </c>
      <c r="AB9" s="21">
        <f t="shared" si="4"/>
        <v>66</v>
      </c>
    </row>
    <row r="10" spans="1:28" x14ac:dyDescent="0.25">
      <c r="A10" s="11" t="s">
        <v>134</v>
      </c>
      <c r="B10" s="11">
        <v>8</v>
      </c>
      <c r="C10" s="13" t="s">
        <v>135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A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A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A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A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A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A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A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A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A00-000077000000}">
      <formula1>0</formula1>
      <formula2>I2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23"/>
  <sheetViews>
    <sheetView topLeftCell="C1" zoomScaleNormal="100" workbookViewId="0">
      <selection activeCell="L24" sqref="L24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136</v>
      </c>
      <c r="C1" s="1" t="s">
        <v>137</v>
      </c>
      <c r="D1" s="4" t="s">
        <v>260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259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139</v>
      </c>
      <c r="B3" s="11">
        <v>1</v>
      </c>
      <c r="C3" s="13" t="s">
        <v>140</v>
      </c>
      <c r="D3" s="14">
        <f t="shared" ref="D3:D23" si="0">AB3</f>
        <v>97</v>
      </c>
      <c r="E3" s="12"/>
      <c r="F3" s="12"/>
      <c r="G3" s="12"/>
      <c r="I3" s="15">
        <v>10</v>
      </c>
      <c r="J3" s="15">
        <v>9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23" si="1">I3+J3+K3+L3+M3+N3+O3+P3</f>
        <v>49</v>
      </c>
      <c r="Z3" s="19">
        <f t="shared" ref="Z3:Z23" si="2">Q3+R3+S3+T3+U3</f>
        <v>0</v>
      </c>
      <c r="AA3" s="20">
        <f t="shared" ref="AA3:AA23" si="3">V3*$V$2+W3*$W$2+X3*$X$2</f>
        <v>48</v>
      </c>
      <c r="AB3" s="21">
        <f t="shared" ref="AB3:AB23" si="4">IF((AA3+Z3+Y3)&gt;100,"err ",AA3+Z3+Y3)</f>
        <v>97</v>
      </c>
    </row>
    <row r="4" spans="1:28" x14ac:dyDescent="0.25">
      <c r="A4" s="11" t="s">
        <v>141</v>
      </c>
      <c r="B4" s="11">
        <v>2</v>
      </c>
      <c r="C4" s="13" t="s">
        <v>142</v>
      </c>
      <c r="D4" s="14">
        <f t="shared" si="0"/>
        <v>61</v>
      </c>
      <c r="E4" s="12"/>
      <c r="F4" s="12"/>
      <c r="G4" s="12"/>
      <c r="I4" s="15">
        <v>10</v>
      </c>
      <c r="J4" s="15">
        <v>10</v>
      </c>
      <c r="K4" s="15">
        <v>7</v>
      </c>
      <c r="L4" s="15">
        <v>0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80</v>
      </c>
      <c r="W4" s="17"/>
      <c r="X4" s="17">
        <v>65</v>
      </c>
      <c r="Y4" s="18">
        <f t="shared" si="1"/>
        <v>27</v>
      </c>
      <c r="Z4" s="19">
        <f t="shared" si="2"/>
        <v>0</v>
      </c>
      <c r="AA4" s="20">
        <f t="shared" si="3"/>
        <v>34</v>
      </c>
      <c r="AB4" s="21">
        <f t="shared" si="4"/>
        <v>61</v>
      </c>
    </row>
    <row r="5" spans="1:28" x14ac:dyDescent="0.25">
      <c r="A5" s="11" t="s">
        <v>143</v>
      </c>
      <c r="B5" s="11">
        <v>3</v>
      </c>
      <c r="C5" s="13" t="s">
        <v>144</v>
      </c>
      <c r="D5" s="14">
        <f t="shared" si="0"/>
        <v>99</v>
      </c>
      <c r="E5" s="12"/>
      <c r="F5" s="12"/>
      <c r="G5" s="12"/>
      <c r="I5" s="15">
        <v>10</v>
      </c>
      <c r="J5" s="15">
        <v>9</v>
      </c>
      <c r="K5" s="15">
        <v>10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50</v>
      </c>
      <c r="AB5" s="21">
        <f t="shared" si="4"/>
        <v>99</v>
      </c>
    </row>
    <row r="6" spans="1:28" x14ac:dyDescent="0.25">
      <c r="A6" s="11" t="s">
        <v>145</v>
      </c>
      <c r="B6" s="11">
        <v>4</v>
      </c>
      <c r="C6" s="13" t="s">
        <v>146</v>
      </c>
      <c r="D6" s="14">
        <f t="shared" si="0"/>
        <v>29</v>
      </c>
      <c r="E6" s="12"/>
      <c r="F6" s="12"/>
      <c r="G6" s="12"/>
      <c r="I6" s="15">
        <v>10</v>
      </c>
      <c r="J6" s="15">
        <v>6</v>
      </c>
      <c r="K6" s="15">
        <v>8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50</v>
      </c>
      <c r="W6" s="17"/>
      <c r="X6" s="17"/>
      <c r="Y6" s="18">
        <f t="shared" si="1"/>
        <v>24</v>
      </c>
      <c r="Z6" s="19">
        <f t="shared" si="2"/>
        <v>0</v>
      </c>
      <c r="AA6" s="20">
        <f t="shared" si="3"/>
        <v>5</v>
      </c>
      <c r="AB6" s="21">
        <f t="shared" si="4"/>
        <v>29</v>
      </c>
    </row>
    <row r="7" spans="1:28" x14ac:dyDescent="0.25">
      <c r="A7" s="11" t="s">
        <v>147</v>
      </c>
      <c r="B7" s="11">
        <v>5</v>
      </c>
      <c r="C7" s="13" t="s">
        <v>148</v>
      </c>
      <c r="D7" s="14">
        <f t="shared" si="0"/>
        <v>90</v>
      </c>
      <c r="E7" s="12"/>
      <c r="F7" s="12"/>
      <c r="G7" s="12"/>
      <c r="I7" s="15">
        <v>10</v>
      </c>
      <c r="J7" s="15">
        <v>9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70</v>
      </c>
      <c r="W7" s="17"/>
      <c r="X7" s="17">
        <v>85</v>
      </c>
      <c r="Y7" s="18">
        <f t="shared" si="1"/>
        <v>49</v>
      </c>
      <c r="Z7" s="19">
        <f t="shared" si="2"/>
        <v>0</v>
      </c>
      <c r="AA7" s="20">
        <f t="shared" si="3"/>
        <v>41</v>
      </c>
      <c r="AB7" s="21">
        <f t="shared" si="4"/>
        <v>90</v>
      </c>
    </row>
    <row r="8" spans="1:28" x14ac:dyDescent="0.25">
      <c r="A8" s="11" t="s">
        <v>149</v>
      </c>
      <c r="B8" s="11">
        <v>6</v>
      </c>
      <c r="C8" s="13" t="s">
        <v>150</v>
      </c>
      <c r="D8" s="14">
        <f t="shared" si="0"/>
        <v>100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100</v>
      </c>
      <c r="Y8" s="18">
        <f t="shared" si="1"/>
        <v>50</v>
      </c>
      <c r="Z8" s="19">
        <f t="shared" si="2"/>
        <v>0</v>
      </c>
      <c r="AA8" s="20">
        <f t="shared" si="3"/>
        <v>50</v>
      </c>
      <c r="AB8" s="21">
        <f t="shared" si="4"/>
        <v>100</v>
      </c>
    </row>
    <row r="9" spans="1:28" x14ac:dyDescent="0.25">
      <c r="A9" s="11" t="s">
        <v>151</v>
      </c>
      <c r="B9" s="11">
        <v>7</v>
      </c>
      <c r="C9" s="13" t="s">
        <v>152</v>
      </c>
      <c r="D9" s="14">
        <f t="shared" si="0"/>
        <v>100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100</v>
      </c>
      <c r="Y9" s="18">
        <f t="shared" si="1"/>
        <v>50</v>
      </c>
      <c r="Z9" s="19">
        <f t="shared" si="2"/>
        <v>0</v>
      </c>
      <c r="AA9" s="20">
        <f t="shared" si="3"/>
        <v>50</v>
      </c>
      <c r="AB9" s="21">
        <f t="shared" si="4"/>
        <v>100</v>
      </c>
    </row>
    <row r="10" spans="1:28" x14ac:dyDescent="0.25">
      <c r="A10" s="11" t="s">
        <v>153</v>
      </c>
      <c r="B10" s="11">
        <v>8</v>
      </c>
      <c r="C10" s="13" t="s">
        <v>154</v>
      </c>
      <c r="D10" s="14">
        <f t="shared" si="0"/>
        <v>99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49</v>
      </c>
      <c r="AB10" s="21">
        <f t="shared" si="4"/>
        <v>99</v>
      </c>
    </row>
    <row r="11" spans="1:28" x14ac:dyDescent="0.25">
      <c r="A11" s="11" t="s">
        <v>155</v>
      </c>
      <c r="B11" s="11">
        <v>9</v>
      </c>
      <c r="C11" s="13" t="s">
        <v>156</v>
      </c>
      <c r="D11" s="14">
        <f t="shared" si="0"/>
        <v>85</v>
      </c>
      <c r="E11" s="12"/>
      <c r="F11" s="12"/>
      <c r="G11" s="12"/>
      <c r="I11" s="15">
        <v>9</v>
      </c>
      <c r="J11" s="15">
        <v>8</v>
      </c>
      <c r="K11" s="15">
        <v>10</v>
      </c>
      <c r="L11" s="15">
        <v>10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80</v>
      </c>
      <c r="W11" s="17"/>
      <c r="X11" s="17">
        <v>75</v>
      </c>
      <c r="Y11" s="18">
        <f t="shared" si="1"/>
        <v>47</v>
      </c>
      <c r="Z11" s="19">
        <f t="shared" si="2"/>
        <v>0</v>
      </c>
      <c r="AA11" s="20">
        <f t="shared" si="3"/>
        <v>38</v>
      </c>
      <c r="AB11" s="21">
        <f t="shared" si="4"/>
        <v>85</v>
      </c>
    </row>
    <row r="12" spans="1:28" x14ac:dyDescent="0.25">
      <c r="A12" s="11" t="s">
        <v>157</v>
      </c>
      <c r="B12" s="11">
        <v>10</v>
      </c>
      <c r="C12" s="13" t="s">
        <v>158</v>
      </c>
      <c r="D12" s="14">
        <f t="shared" si="0"/>
        <v>96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80</v>
      </c>
      <c r="W12" s="17"/>
      <c r="X12" s="17">
        <v>95</v>
      </c>
      <c r="Y12" s="18">
        <f t="shared" si="1"/>
        <v>50</v>
      </c>
      <c r="Z12" s="19">
        <f t="shared" si="2"/>
        <v>0</v>
      </c>
      <c r="AA12" s="20">
        <f t="shared" si="3"/>
        <v>46</v>
      </c>
      <c r="AB12" s="21">
        <f t="shared" si="4"/>
        <v>96</v>
      </c>
    </row>
    <row r="13" spans="1:28" x14ac:dyDescent="0.25">
      <c r="A13" s="11" t="s">
        <v>159</v>
      </c>
      <c r="B13" s="11">
        <v>11</v>
      </c>
      <c r="C13" s="13" t="s">
        <v>160</v>
      </c>
      <c r="D13" s="14">
        <f t="shared" si="0"/>
        <v>99</v>
      </c>
      <c r="E13" s="12"/>
      <c r="F13" s="12"/>
      <c r="G13" s="12"/>
      <c r="I13" s="15">
        <v>10</v>
      </c>
      <c r="J13" s="15">
        <v>10</v>
      </c>
      <c r="K13" s="15">
        <v>10</v>
      </c>
      <c r="L13" s="15">
        <v>10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100</v>
      </c>
      <c r="Y13" s="18">
        <f t="shared" si="1"/>
        <v>50</v>
      </c>
      <c r="Z13" s="19">
        <f t="shared" si="2"/>
        <v>0</v>
      </c>
      <c r="AA13" s="20">
        <f t="shared" si="3"/>
        <v>49</v>
      </c>
      <c r="AB13" s="21">
        <f t="shared" si="4"/>
        <v>99</v>
      </c>
    </row>
    <row r="14" spans="1:28" x14ac:dyDescent="0.25">
      <c r="A14" s="11" t="s">
        <v>161</v>
      </c>
      <c r="B14" s="11">
        <v>12</v>
      </c>
      <c r="C14" s="13" t="s">
        <v>162</v>
      </c>
      <c r="D14" s="14">
        <f t="shared" si="0"/>
        <v>99</v>
      </c>
      <c r="E14" s="12"/>
      <c r="F14" s="12"/>
      <c r="G14" s="12"/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90</v>
      </c>
      <c r="W14" s="17"/>
      <c r="X14" s="17">
        <v>100</v>
      </c>
      <c r="Y14" s="18">
        <f t="shared" si="1"/>
        <v>50</v>
      </c>
      <c r="Z14" s="19">
        <f t="shared" si="2"/>
        <v>0</v>
      </c>
      <c r="AA14" s="20">
        <f t="shared" si="3"/>
        <v>49</v>
      </c>
      <c r="AB14" s="21">
        <f t="shared" si="4"/>
        <v>99</v>
      </c>
    </row>
    <row r="15" spans="1:28" x14ac:dyDescent="0.25">
      <c r="A15" s="11" t="s">
        <v>163</v>
      </c>
      <c r="B15" s="11">
        <v>13</v>
      </c>
      <c r="C15" s="13" t="s">
        <v>164</v>
      </c>
      <c r="D15" s="14">
        <f t="shared" si="0"/>
        <v>87</v>
      </c>
      <c r="E15" s="12"/>
      <c r="F15" s="12"/>
      <c r="G15" s="12"/>
      <c r="I15" s="15">
        <v>9</v>
      </c>
      <c r="J15" s="15">
        <v>7</v>
      </c>
      <c r="K15" s="15">
        <v>10</v>
      </c>
      <c r="L15" s="15">
        <v>5</v>
      </c>
      <c r="M15" s="15">
        <v>10</v>
      </c>
      <c r="N15" s="15"/>
      <c r="O15" s="15"/>
      <c r="P15" s="15"/>
      <c r="Q15" s="16"/>
      <c r="R15" s="16"/>
      <c r="S15" s="16"/>
      <c r="T15" s="16"/>
      <c r="U15" s="16"/>
      <c r="V15" s="17">
        <v>60</v>
      </c>
      <c r="W15" s="17"/>
      <c r="X15" s="17">
        <v>100</v>
      </c>
      <c r="Y15" s="18">
        <f t="shared" si="1"/>
        <v>41</v>
      </c>
      <c r="Z15" s="19">
        <f t="shared" si="2"/>
        <v>0</v>
      </c>
      <c r="AA15" s="20">
        <f t="shared" si="3"/>
        <v>46</v>
      </c>
      <c r="AB15" s="21">
        <f t="shared" si="4"/>
        <v>87</v>
      </c>
    </row>
    <row r="16" spans="1:28" x14ac:dyDescent="0.25">
      <c r="A16" s="11" t="s">
        <v>165</v>
      </c>
      <c r="B16" s="11">
        <v>14</v>
      </c>
      <c r="C16" s="13" t="s">
        <v>166</v>
      </c>
      <c r="D16" s="14">
        <f t="shared" si="0"/>
        <v>91</v>
      </c>
      <c r="E16" s="12"/>
      <c r="F16" s="12"/>
      <c r="G16" s="12"/>
      <c r="I16" s="15">
        <v>10</v>
      </c>
      <c r="J16" s="15">
        <v>8</v>
      </c>
      <c r="K16" s="15">
        <v>10</v>
      </c>
      <c r="L16" s="15">
        <v>5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80</v>
      </c>
      <c r="W16" s="17"/>
      <c r="X16" s="17">
        <v>100</v>
      </c>
      <c r="Y16" s="18">
        <f t="shared" si="1"/>
        <v>43</v>
      </c>
      <c r="Z16" s="19">
        <f t="shared" si="2"/>
        <v>0</v>
      </c>
      <c r="AA16" s="20">
        <f t="shared" si="3"/>
        <v>48</v>
      </c>
      <c r="AB16" s="21">
        <f t="shared" si="4"/>
        <v>91</v>
      </c>
    </row>
    <row r="17" spans="1:28" x14ac:dyDescent="0.25">
      <c r="A17" s="11" t="s">
        <v>167</v>
      </c>
      <c r="B17" s="11">
        <v>15</v>
      </c>
      <c r="C17" s="13" t="s">
        <v>168</v>
      </c>
      <c r="D17" s="14">
        <f t="shared" si="0"/>
        <v>100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100</v>
      </c>
      <c r="Y17" s="18">
        <f t="shared" si="1"/>
        <v>50</v>
      </c>
      <c r="Z17" s="19">
        <f t="shared" si="2"/>
        <v>0</v>
      </c>
      <c r="AA17" s="20">
        <f t="shared" si="3"/>
        <v>50</v>
      </c>
      <c r="AB17" s="21">
        <f t="shared" si="4"/>
        <v>100</v>
      </c>
    </row>
    <row r="18" spans="1:28" x14ac:dyDescent="0.25">
      <c r="A18" s="11" t="s">
        <v>169</v>
      </c>
      <c r="B18" s="11">
        <v>16</v>
      </c>
      <c r="C18" s="13" t="s">
        <v>170</v>
      </c>
      <c r="D18" s="14">
        <f t="shared" si="0"/>
        <v>100</v>
      </c>
      <c r="E18" s="12"/>
      <c r="F18" s="12"/>
      <c r="G18" s="12"/>
      <c r="I18" s="15">
        <v>10</v>
      </c>
      <c r="J18" s="15">
        <v>10</v>
      </c>
      <c r="K18" s="15">
        <v>10</v>
      </c>
      <c r="L18" s="15">
        <v>10</v>
      </c>
      <c r="M18" s="15">
        <v>10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100</v>
      </c>
      <c r="Y18" s="18">
        <f t="shared" si="1"/>
        <v>50</v>
      </c>
      <c r="Z18" s="19">
        <f t="shared" si="2"/>
        <v>0</v>
      </c>
      <c r="AA18" s="20">
        <f t="shared" si="3"/>
        <v>50</v>
      </c>
      <c r="AB18" s="21">
        <f t="shared" si="4"/>
        <v>100</v>
      </c>
    </row>
    <row r="19" spans="1:28" x14ac:dyDescent="0.25">
      <c r="A19" s="11" t="s">
        <v>171</v>
      </c>
      <c r="B19" s="11">
        <v>17</v>
      </c>
      <c r="C19" s="13" t="s">
        <v>172</v>
      </c>
      <c r="D19" s="14">
        <f t="shared" si="0"/>
        <v>66</v>
      </c>
      <c r="E19" s="12"/>
      <c r="F19" s="12"/>
      <c r="G19" s="12"/>
      <c r="I19" s="15">
        <v>0</v>
      </c>
      <c r="J19" s="15">
        <v>9</v>
      </c>
      <c r="K19" s="15">
        <v>7</v>
      </c>
      <c r="L19" s="15">
        <v>0</v>
      </c>
      <c r="M19" s="15">
        <v>10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80</v>
      </c>
      <c r="Y19" s="18">
        <f t="shared" si="1"/>
        <v>26</v>
      </c>
      <c r="Z19" s="19">
        <f t="shared" si="2"/>
        <v>0</v>
      </c>
      <c r="AA19" s="20">
        <f t="shared" si="3"/>
        <v>40</v>
      </c>
      <c r="AB19" s="21">
        <f t="shared" si="4"/>
        <v>66</v>
      </c>
    </row>
    <row r="20" spans="1:28" x14ac:dyDescent="0.25">
      <c r="A20" s="11" t="s">
        <v>173</v>
      </c>
      <c r="B20" s="11">
        <v>18</v>
      </c>
      <c r="C20" s="13" t="s">
        <v>174</v>
      </c>
      <c r="D20" s="14">
        <f t="shared" si="0"/>
        <v>96</v>
      </c>
      <c r="E20" s="12"/>
      <c r="F20" s="12"/>
      <c r="G20" s="12"/>
      <c r="I20" s="15">
        <v>10</v>
      </c>
      <c r="J20" s="15">
        <v>9</v>
      </c>
      <c r="K20" s="15">
        <v>10</v>
      </c>
      <c r="L20" s="15">
        <v>10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70</v>
      </c>
      <c r="W20" s="17"/>
      <c r="X20" s="17">
        <v>100</v>
      </c>
      <c r="Y20" s="18">
        <f t="shared" si="1"/>
        <v>49</v>
      </c>
      <c r="Z20" s="19">
        <f t="shared" si="2"/>
        <v>0</v>
      </c>
      <c r="AA20" s="20">
        <f t="shared" si="3"/>
        <v>47</v>
      </c>
      <c r="AB20" s="21">
        <f t="shared" si="4"/>
        <v>96</v>
      </c>
    </row>
    <row r="21" spans="1:28" x14ac:dyDescent="0.25">
      <c r="A21" s="11" t="s">
        <v>175</v>
      </c>
      <c r="B21" s="11">
        <v>19</v>
      </c>
      <c r="C21" s="13" t="s">
        <v>176</v>
      </c>
      <c r="D21" s="14">
        <f t="shared" si="0"/>
        <v>92</v>
      </c>
      <c r="E21" s="12"/>
      <c r="F21" s="12"/>
      <c r="G21" s="12"/>
      <c r="I21" s="15">
        <v>10</v>
      </c>
      <c r="J21" s="15">
        <v>9</v>
      </c>
      <c r="K21" s="15">
        <v>10</v>
      </c>
      <c r="L21" s="15">
        <v>10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50</v>
      </c>
      <c r="W21" s="17"/>
      <c r="X21" s="17">
        <v>95</v>
      </c>
      <c r="Y21" s="18">
        <f t="shared" si="1"/>
        <v>49</v>
      </c>
      <c r="Z21" s="19">
        <f t="shared" si="2"/>
        <v>0</v>
      </c>
      <c r="AA21" s="20">
        <f t="shared" si="3"/>
        <v>43</v>
      </c>
      <c r="AB21" s="21">
        <f t="shared" si="4"/>
        <v>92</v>
      </c>
    </row>
    <row r="22" spans="1:28" x14ac:dyDescent="0.25">
      <c r="A22" s="11" t="s">
        <v>177</v>
      </c>
      <c r="B22" s="11">
        <v>20</v>
      </c>
      <c r="C22" s="13" t="s">
        <v>178</v>
      </c>
      <c r="D22" s="14">
        <f t="shared" si="0"/>
        <v>100</v>
      </c>
      <c r="E22" s="12"/>
      <c r="F22" s="12"/>
      <c r="G22" s="12"/>
      <c r="I22" s="15">
        <v>10</v>
      </c>
      <c r="J22" s="15">
        <v>10</v>
      </c>
      <c r="K22" s="15">
        <v>10</v>
      </c>
      <c r="L22" s="15">
        <v>10</v>
      </c>
      <c r="M22" s="15">
        <v>10</v>
      </c>
      <c r="N22" s="15"/>
      <c r="O22" s="15"/>
      <c r="P22" s="15"/>
      <c r="Q22" s="16"/>
      <c r="R22" s="16"/>
      <c r="S22" s="16"/>
      <c r="T22" s="16"/>
      <c r="U22" s="16"/>
      <c r="V22" s="17">
        <v>100</v>
      </c>
      <c r="W22" s="17"/>
      <c r="X22" s="17">
        <v>100</v>
      </c>
      <c r="Y22" s="18">
        <f t="shared" si="1"/>
        <v>50</v>
      </c>
      <c r="Z22" s="19">
        <f t="shared" si="2"/>
        <v>0</v>
      </c>
      <c r="AA22" s="20">
        <f t="shared" si="3"/>
        <v>50</v>
      </c>
      <c r="AB22" s="21">
        <f t="shared" si="4"/>
        <v>100</v>
      </c>
    </row>
    <row r="23" spans="1:28" x14ac:dyDescent="0.25">
      <c r="A23" s="11" t="s">
        <v>179</v>
      </c>
      <c r="B23" s="11">
        <v>21</v>
      </c>
      <c r="C23" s="13" t="s">
        <v>180</v>
      </c>
      <c r="D23" s="14">
        <f t="shared" si="0"/>
        <v>92</v>
      </c>
      <c r="E23" s="12"/>
      <c r="F23" s="12"/>
      <c r="G23" s="12"/>
      <c r="I23" s="15">
        <v>10</v>
      </c>
      <c r="J23" s="15">
        <v>10</v>
      </c>
      <c r="K23" s="15">
        <v>9</v>
      </c>
      <c r="L23" s="15">
        <v>10</v>
      </c>
      <c r="M23" s="15">
        <v>10</v>
      </c>
      <c r="N23" s="15"/>
      <c r="O23" s="15"/>
      <c r="P23" s="15"/>
      <c r="Q23" s="16"/>
      <c r="R23" s="16"/>
      <c r="S23" s="16"/>
      <c r="T23" s="16"/>
      <c r="U23" s="16"/>
      <c r="V23" s="17">
        <v>90</v>
      </c>
      <c r="W23" s="17"/>
      <c r="X23" s="17">
        <v>85</v>
      </c>
      <c r="Y23" s="18">
        <f t="shared" si="1"/>
        <v>49</v>
      </c>
      <c r="Z23" s="19">
        <f t="shared" si="2"/>
        <v>0</v>
      </c>
      <c r="AA23" s="20">
        <f t="shared" si="3"/>
        <v>43</v>
      </c>
      <c r="AB23" s="21">
        <f t="shared" si="4"/>
        <v>92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B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B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B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B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B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B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B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B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B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B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B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B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B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B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B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B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B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B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B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B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B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B00-000054010000}">
      <formula1>0</formula1>
      <formula2>I2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9"/>
  <sheetViews>
    <sheetView topLeftCell="B1" zoomScaleNormal="100" workbookViewId="0">
      <selection activeCell="C4" sqref="C4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181</v>
      </c>
      <c r="C1" s="1" t="s">
        <v>182</v>
      </c>
      <c r="D1" s="4" t="s">
        <v>261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262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184</v>
      </c>
      <c r="B3" s="11">
        <v>1</v>
      </c>
      <c r="C3" s="13" t="s">
        <v>185</v>
      </c>
      <c r="D3" s="14">
        <f t="shared" ref="D3:D9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100</v>
      </c>
      <c r="Y3" s="18">
        <f t="shared" ref="Y3:Y9" si="1">I3+J3+K3+L3+M3+N3+O3+P3</f>
        <v>50</v>
      </c>
      <c r="Z3" s="19">
        <f t="shared" ref="Z3:Z9" si="2">Q3+R3+S3+T3+U3</f>
        <v>0</v>
      </c>
      <c r="AA3" s="20">
        <f t="shared" ref="AA3:AA9" si="3">V3*$V$2+W3*$W$2+X3*$X$2</f>
        <v>48</v>
      </c>
      <c r="AB3" s="21">
        <f t="shared" ref="AB3:AB9" si="4">IF((AA3+Z3+Y3)&gt;100,"err ",AA3+Z3+Y3)</f>
        <v>98</v>
      </c>
    </row>
    <row r="4" spans="1:28" x14ac:dyDescent="0.25">
      <c r="A4" s="11" t="s">
        <v>186</v>
      </c>
      <c r="B4" s="11">
        <v>2</v>
      </c>
      <c r="C4" s="13" t="s">
        <v>187</v>
      </c>
      <c r="D4" s="14">
        <f t="shared" si="0"/>
        <v>41</v>
      </c>
      <c r="E4" s="12"/>
      <c r="F4" s="12"/>
      <c r="G4" s="12"/>
      <c r="I4" s="15">
        <v>9</v>
      </c>
      <c r="J4" s="15">
        <v>9</v>
      </c>
      <c r="K4" s="15">
        <v>10</v>
      </c>
      <c r="L4" s="15">
        <v>6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70</v>
      </c>
      <c r="W4" s="17"/>
      <c r="X4" s="17"/>
      <c r="Y4" s="18">
        <f t="shared" si="1"/>
        <v>34</v>
      </c>
      <c r="Z4" s="19">
        <f t="shared" si="2"/>
        <v>0</v>
      </c>
      <c r="AA4" s="20">
        <f t="shared" si="3"/>
        <v>7</v>
      </c>
      <c r="AB4" s="21">
        <f t="shared" si="4"/>
        <v>41</v>
      </c>
    </row>
    <row r="5" spans="1:28" x14ac:dyDescent="0.25">
      <c r="A5" s="11" t="s">
        <v>188</v>
      </c>
      <c r="B5" s="11">
        <v>3</v>
      </c>
      <c r="C5" s="13" t="s">
        <v>189</v>
      </c>
      <c r="D5" s="14">
        <f t="shared" si="0"/>
        <v>91</v>
      </c>
      <c r="E5" s="12"/>
      <c r="F5" s="12"/>
      <c r="G5" s="12"/>
      <c r="I5" s="15">
        <v>10</v>
      </c>
      <c r="J5" s="15">
        <v>10</v>
      </c>
      <c r="K5" s="15">
        <v>10</v>
      </c>
      <c r="L5" s="15">
        <v>5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80</v>
      </c>
      <c r="W5" s="17"/>
      <c r="X5" s="17">
        <v>95</v>
      </c>
      <c r="Y5" s="18">
        <f t="shared" si="1"/>
        <v>45</v>
      </c>
      <c r="Z5" s="19">
        <f t="shared" si="2"/>
        <v>0</v>
      </c>
      <c r="AA5" s="20">
        <f t="shared" si="3"/>
        <v>46</v>
      </c>
      <c r="AB5" s="21">
        <f t="shared" si="4"/>
        <v>91</v>
      </c>
    </row>
    <row r="6" spans="1:28" x14ac:dyDescent="0.25">
      <c r="A6" s="11" t="s">
        <v>190</v>
      </c>
      <c r="B6" s="11">
        <v>4</v>
      </c>
      <c r="C6" s="13" t="s">
        <v>191</v>
      </c>
      <c r="D6" s="14">
        <f t="shared" si="0"/>
        <v>100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10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100</v>
      </c>
      <c r="Y6" s="18">
        <f t="shared" si="1"/>
        <v>50</v>
      </c>
      <c r="Z6" s="19">
        <f t="shared" si="2"/>
        <v>0</v>
      </c>
      <c r="AA6" s="20">
        <f t="shared" si="3"/>
        <v>50</v>
      </c>
      <c r="AB6" s="21">
        <f t="shared" si="4"/>
        <v>100</v>
      </c>
    </row>
    <row r="7" spans="1:28" x14ac:dyDescent="0.25">
      <c r="A7" s="11" t="s">
        <v>192</v>
      </c>
      <c r="B7" s="11">
        <v>5</v>
      </c>
      <c r="C7" s="13" t="s">
        <v>193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194</v>
      </c>
      <c r="B8" s="11">
        <v>6</v>
      </c>
      <c r="C8" s="13" t="s">
        <v>195</v>
      </c>
      <c r="D8" s="14">
        <f t="shared" si="0"/>
        <v>92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80</v>
      </c>
      <c r="W8" s="17"/>
      <c r="X8" s="17">
        <v>85</v>
      </c>
      <c r="Y8" s="18">
        <f t="shared" si="1"/>
        <v>50</v>
      </c>
      <c r="Z8" s="19">
        <f t="shared" si="2"/>
        <v>0</v>
      </c>
      <c r="AA8" s="20">
        <f t="shared" si="3"/>
        <v>42</v>
      </c>
      <c r="AB8" s="21">
        <f t="shared" si="4"/>
        <v>92</v>
      </c>
    </row>
    <row r="9" spans="1:28" x14ac:dyDescent="0.25">
      <c r="A9" s="11" t="s">
        <v>196</v>
      </c>
      <c r="B9" s="11">
        <v>7</v>
      </c>
      <c r="C9" s="13" t="s">
        <v>197</v>
      </c>
      <c r="D9" s="14">
        <f t="shared" si="0"/>
        <v>94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80</v>
      </c>
      <c r="W9" s="17"/>
      <c r="X9" s="17">
        <v>90</v>
      </c>
      <c r="Y9" s="18">
        <f t="shared" si="1"/>
        <v>50</v>
      </c>
      <c r="Z9" s="19">
        <f t="shared" si="2"/>
        <v>0</v>
      </c>
      <c r="AA9" s="20">
        <f t="shared" si="3"/>
        <v>44</v>
      </c>
      <c r="AB9" s="21">
        <f t="shared" si="4"/>
        <v>94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C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C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C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C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C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C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C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C00-000066000000}">
      <formula1>0</formula1>
      <formula2>I2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4"/>
  <sheetViews>
    <sheetView topLeftCell="B7" zoomScaleNormal="100" workbookViewId="0">
      <selection activeCell="X9" sqref="X9"/>
    </sheetView>
  </sheetViews>
  <sheetFormatPr baseColWidth="10" defaultColWidth="11.42578125" defaultRowHeight="15" x14ac:dyDescent="0.25"/>
  <cols>
    <col min="1" max="2" width="7" bestFit="1" customWidth="1"/>
    <col min="3" max="3" width="34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45</v>
      </c>
      <c r="C1" s="1" t="s">
        <v>46</v>
      </c>
      <c r="D1" s="4" t="s">
        <v>47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48</v>
      </c>
      <c r="B3" s="11">
        <v>1</v>
      </c>
      <c r="C3" s="13" t="s">
        <v>49</v>
      </c>
      <c r="D3" s="14">
        <f t="shared" ref="D3:D24" si="0">AB3</f>
        <v>82</v>
      </c>
      <c r="E3" s="12"/>
      <c r="F3" s="12"/>
      <c r="G3" s="12"/>
      <c r="I3" s="15">
        <v>10</v>
      </c>
      <c r="J3" s="15">
        <v>10</v>
      </c>
      <c r="K3" s="15">
        <v>6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75</v>
      </c>
      <c r="Y3" s="18">
        <f t="shared" ref="Y3:Y24" si="1">I3+J3+K3+L3+M3+N3+O3+P3</f>
        <v>44</v>
      </c>
      <c r="Z3" s="19">
        <f t="shared" ref="Z3:Z24" si="2">Q3+R3+S3+T3+U3</f>
        <v>0</v>
      </c>
      <c r="AA3" s="20">
        <f t="shared" ref="AA3:AA24" si="3">V3*$V$2+W3*$W$2+X3*$X$2</f>
        <v>38</v>
      </c>
      <c r="AB3" s="21">
        <f t="shared" ref="AB3:AB24" si="4">IF((AA3+Z3+Y3)&gt;100,"err ",AA3+Z3+Y3)</f>
        <v>82</v>
      </c>
    </row>
    <row r="4" spans="1:28" x14ac:dyDescent="0.25">
      <c r="A4" s="11" t="s">
        <v>50</v>
      </c>
      <c r="B4" s="11">
        <v>2</v>
      </c>
      <c r="C4" s="13" t="s">
        <v>51</v>
      </c>
      <c r="D4" s="14">
        <f t="shared" si="0"/>
        <v>61</v>
      </c>
      <c r="E4" s="12"/>
      <c r="F4" s="12"/>
      <c r="G4" s="12"/>
      <c r="I4" s="15">
        <v>10</v>
      </c>
      <c r="J4" s="15">
        <v>0</v>
      </c>
      <c r="K4" s="15">
        <v>4</v>
      </c>
      <c r="L4" s="15">
        <v>7</v>
      </c>
      <c r="M4" s="15">
        <v>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75</v>
      </c>
      <c r="Y4" s="18">
        <f t="shared" si="1"/>
        <v>21</v>
      </c>
      <c r="Z4" s="19">
        <f t="shared" si="2"/>
        <v>0</v>
      </c>
      <c r="AA4" s="20">
        <f t="shared" si="3"/>
        <v>40</v>
      </c>
      <c r="AB4" s="21">
        <f t="shared" si="4"/>
        <v>61</v>
      </c>
    </row>
    <row r="5" spans="1:28" x14ac:dyDescent="0.25">
      <c r="A5" s="11" t="s">
        <v>52</v>
      </c>
      <c r="B5" s="11">
        <v>3</v>
      </c>
      <c r="C5" s="13" t="s">
        <v>53</v>
      </c>
      <c r="D5" s="14">
        <f t="shared" si="0"/>
        <v>91</v>
      </c>
      <c r="E5" s="12"/>
      <c r="F5" s="12"/>
      <c r="G5" s="12"/>
      <c r="I5" s="15">
        <v>8</v>
      </c>
      <c r="J5" s="15">
        <v>10</v>
      </c>
      <c r="K5" s="15">
        <v>10</v>
      </c>
      <c r="L5" s="15">
        <v>7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100</v>
      </c>
      <c r="W5" s="17"/>
      <c r="X5" s="17">
        <v>90</v>
      </c>
      <c r="Y5" s="18">
        <f t="shared" si="1"/>
        <v>45</v>
      </c>
      <c r="Z5" s="19">
        <f t="shared" si="2"/>
        <v>0</v>
      </c>
      <c r="AA5" s="20">
        <f t="shared" si="3"/>
        <v>46</v>
      </c>
      <c r="AB5" s="21">
        <f t="shared" si="4"/>
        <v>91</v>
      </c>
    </row>
    <row r="6" spans="1:28" x14ac:dyDescent="0.25">
      <c r="A6" s="11" t="s">
        <v>54</v>
      </c>
      <c r="B6" s="11">
        <v>4</v>
      </c>
      <c r="C6" s="13" t="s">
        <v>55</v>
      </c>
      <c r="D6" s="14">
        <f t="shared" si="0"/>
        <v>94</v>
      </c>
      <c r="E6" s="12"/>
      <c r="F6" s="12"/>
      <c r="G6" s="12"/>
      <c r="I6" s="15">
        <v>10</v>
      </c>
      <c r="J6" s="15">
        <v>10</v>
      </c>
      <c r="K6" s="15">
        <v>10</v>
      </c>
      <c r="L6" s="15">
        <v>9</v>
      </c>
      <c r="M6" s="15">
        <v>9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90</v>
      </c>
      <c r="Y6" s="18">
        <f t="shared" si="1"/>
        <v>48</v>
      </c>
      <c r="Z6" s="19">
        <f t="shared" si="2"/>
        <v>0</v>
      </c>
      <c r="AA6" s="20">
        <f t="shared" si="3"/>
        <v>46</v>
      </c>
      <c r="AB6" s="21">
        <f t="shared" si="4"/>
        <v>94</v>
      </c>
    </row>
    <row r="7" spans="1:28" x14ac:dyDescent="0.25">
      <c r="A7" s="11" t="s">
        <v>56</v>
      </c>
      <c r="B7" s="11">
        <v>5</v>
      </c>
      <c r="C7" s="13" t="s">
        <v>57</v>
      </c>
      <c r="D7" s="14">
        <f t="shared" si="0"/>
        <v>83</v>
      </c>
      <c r="E7" s="12"/>
      <c r="F7" s="12"/>
      <c r="G7" s="12"/>
      <c r="I7" s="15">
        <v>10</v>
      </c>
      <c r="J7" s="15">
        <v>10</v>
      </c>
      <c r="K7" s="15">
        <v>7</v>
      </c>
      <c r="L7" s="15">
        <v>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90</v>
      </c>
      <c r="Y7" s="18">
        <f t="shared" si="1"/>
        <v>37</v>
      </c>
      <c r="Z7" s="19">
        <f t="shared" si="2"/>
        <v>0</v>
      </c>
      <c r="AA7" s="20">
        <f t="shared" si="3"/>
        <v>46</v>
      </c>
      <c r="AB7" s="21">
        <f t="shared" si="4"/>
        <v>83</v>
      </c>
    </row>
    <row r="8" spans="1:28" x14ac:dyDescent="0.25">
      <c r="A8" s="11" t="s">
        <v>58</v>
      </c>
      <c r="B8" s="11">
        <v>6</v>
      </c>
      <c r="C8" s="13" t="s">
        <v>59</v>
      </c>
      <c r="D8" s="14">
        <f t="shared" si="0"/>
        <v>94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48</v>
      </c>
      <c r="Z8" s="19">
        <f t="shared" si="2"/>
        <v>0</v>
      </c>
      <c r="AA8" s="20">
        <f t="shared" si="3"/>
        <v>46</v>
      </c>
      <c r="AB8" s="21">
        <f t="shared" si="4"/>
        <v>94</v>
      </c>
    </row>
    <row r="9" spans="1:28" x14ac:dyDescent="0.25">
      <c r="A9" s="11" t="s">
        <v>60</v>
      </c>
      <c r="B9" s="11">
        <v>7</v>
      </c>
      <c r="C9" s="13" t="s">
        <v>61</v>
      </c>
      <c r="D9" s="14">
        <f t="shared" si="0"/>
        <v>17</v>
      </c>
      <c r="E9" s="12"/>
      <c r="F9" s="12"/>
      <c r="G9" s="12"/>
      <c r="I9" s="15">
        <v>10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6"/>
      <c r="R9" s="16"/>
      <c r="S9" s="16"/>
      <c r="T9" s="16"/>
      <c r="U9" s="16"/>
      <c r="V9" s="17">
        <v>70</v>
      </c>
      <c r="W9" s="17"/>
      <c r="X9" s="17"/>
      <c r="Y9" s="18">
        <f t="shared" si="1"/>
        <v>10</v>
      </c>
      <c r="Z9" s="19">
        <f t="shared" si="2"/>
        <v>0</v>
      </c>
      <c r="AA9" s="20">
        <f t="shared" si="3"/>
        <v>7</v>
      </c>
      <c r="AB9" s="21">
        <f t="shared" si="4"/>
        <v>17</v>
      </c>
    </row>
    <row r="10" spans="1:28" x14ac:dyDescent="0.25">
      <c r="A10" s="11" t="s">
        <v>62</v>
      </c>
      <c r="B10" s="11">
        <v>8</v>
      </c>
      <c r="C10" s="13" t="s">
        <v>63</v>
      </c>
      <c r="D10" s="14">
        <f t="shared" si="0"/>
        <v>90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7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70</v>
      </c>
      <c r="W10" s="17"/>
      <c r="X10" s="17">
        <v>90</v>
      </c>
      <c r="Y10" s="18">
        <f t="shared" si="1"/>
        <v>47</v>
      </c>
      <c r="Z10" s="19">
        <f t="shared" si="2"/>
        <v>0</v>
      </c>
      <c r="AA10" s="20">
        <f t="shared" si="3"/>
        <v>43</v>
      </c>
      <c r="AB10" s="21">
        <f t="shared" si="4"/>
        <v>90</v>
      </c>
    </row>
    <row r="11" spans="1:28" x14ac:dyDescent="0.25">
      <c r="A11" s="11" t="s">
        <v>64</v>
      </c>
      <c r="B11" s="11">
        <v>9</v>
      </c>
      <c r="C11" s="13" t="s">
        <v>65</v>
      </c>
      <c r="D11" s="14">
        <f t="shared" si="0"/>
        <v>92</v>
      </c>
      <c r="E11" s="12"/>
      <c r="F11" s="12"/>
      <c r="G11" s="12"/>
      <c r="I11" s="15">
        <v>10</v>
      </c>
      <c r="J11" s="15">
        <v>10</v>
      </c>
      <c r="K11" s="15">
        <v>10</v>
      </c>
      <c r="L11" s="15">
        <v>8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85</v>
      </c>
      <c r="Y11" s="18">
        <f t="shared" si="1"/>
        <v>48</v>
      </c>
      <c r="Z11" s="19">
        <f t="shared" si="2"/>
        <v>0</v>
      </c>
      <c r="AA11" s="20">
        <f t="shared" si="3"/>
        <v>44</v>
      </c>
      <c r="AB11" s="21">
        <f t="shared" si="4"/>
        <v>92</v>
      </c>
    </row>
    <row r="12" spans="1:28" x14ac:dyDescent="0.25">
      <c r="A12" s="11" t="s">
        <v>66</v>
      </c>
      <c r="B12" s="11">
        <v>10</v>
      </c>
      <c r="C12" s="13" t="s">
        <v>67</v>
      </c>
      <c r="D12" s="14">
        <f t="shared" si="0"/>
        <v>80</v>
      </c>
      <c r="E12" s="12"/>
      <c r="F12" s="12"/>
      <c r="G12" s="12"/>
      <c r="I12" s="15">
        <v>10</v>
      </c>
      <c r="J12" s="15">
        <v>9</v>
      </c>
      <c r="K12" s="15">
        <v>6</v>
      </c>
      <c r="L12" s="15">
        <v>7</v>
      </c>
      <c r="M12" s="15">
        <v>9</v>
      </c>
      <c r="N12" s="15"/>
      <c r="O12" s="15"/>
      <c r="P12" s="15"/>
      <c r="Q12" s="16"/>
      <c r="R12" s="16"/>
      <c r="S12" s="16"/>
      <c r="T12" s="16"/>
      <c r="U12" s="16"/>
      <c r="V12" s="17">
        <v>90</v>
      </c>
      <c r="W12" s="17"/>
      <c r="X12" s="17">
        <v>75</v>
      </c>
      <c r="Y12" s="18">
        <f t="shared" si="1"/>
        <v>41</v>
      </c>
      <c r="Z12" s="19">
        <f t="shared" si="2"/>
        <v>0</v>
      </c>
      <c r="AA12" s="20">
        <f t="shared" si="3"/>
        <v>39</v>
      </c>
      <c r="AB12" s="21">
        <f t="shared" si="4"/>
        <v>80</v>
      </c>
    </row>
    <row r="13" spans="1:28" x14ac:dyDescent="0.25">
      <c r="A13" s="11" t="s">
        <v>68</v>
      </c>
      <c r="B13" s="11">
        <v>11</v>
      </c>
      <c r="C13" s="13" t="s">
        <v>69</v>
      </c>
      <c r="D13" s="14">
        <f t="shared" si="0"/>
        <v>79</v>
      </c>
      <c r="E13" s="12"/>
      <c r="F13" s="12"/>
      <c r="G13" s="12"/>
      <c r="I13" s="15">
        <v>10</v>
      </c>
      <c r="J13" s="15">
        <v>10</v>
      </c>
      <c r="K13" s="15">
        <v>0</v>
      </c>
      <c r="L13" s="15">
        <v>6</v>
      </c>
      <c r="M13" s="15">
        <v>10</v>
      </c>
      <c r="N13" s="15"/>
      <c r="O13" s="15"/>
      <c r="P13" s="15"/>
      <c r="Q13" s="16"/>
      <c r="R13" s="16"/>
      <c r="S13" s="16"/>
      <c r="T13" s="16"/>
      <c r="U13" s="16"/>
      <c r="V13" s="17">
        <v>90</v>
      </c>
      <c r="W13" s="17"/>
      <c r="X13" s="17">
        <v>85</v>
      </c>
      <c r="Y13" s="18">
        <f t="shared" si="1"/>
        <v>36</v>
      </c>
      <c r="Z13" s="19">
        <f t="shared" si="2"/>
        <v>0</v>
      </c>
      <c r="AA13" s="20">
        <f t="shared" si="3"/>
        <v>43</v>
      </c>
      <c r="AB13" s="21">
        <f t="shared" si="4"/>
        <v>79</v>
      </c>
    </row>
    <row r="14" spans="1:28" x14ac:dyDescent="0.25">
      <c r="A14" s="11" t="s">
        <v>70</v>
      </c>
      <c r="B14" s="11">
        <v>12</v>
      </c>
      <c r="C14" s="13" t="s">
        <v>71</v>
      </c>
      <c r="D14" s="14">
        <f t="shared" si="0"/>
        <v>75</v>
      </c>
      <c r="E14" s="12"/>
      <c r="F14" s="12"/>
      <c r="G14" s="12"/>
      <c r="I14" s="15">
        <v>10</v>
      </c>
      <c r="J14" s="15">
        <v>10</v>
      </c>
      <c r="K14" s="15">
        <v>9</v>
      </c>
      <c r="L14" s="15">
        <v>0</v>
      </c>
      <c r="M14" s="15">
        <v>10</v>
      </c>
      <c r="N14" s="15"/>
      <c r="O14" s="15"/>
      <c r="P14" s="15"/>
      <c r="Q14" s="16"/>
      <c r="R14" s="16"/>
      <c r="S14" s="16"/>
      <c r="T14" s="16"/>
      <c r="U14" s="16"/>
      <c r="V14" s="17">
        <v>60</v>
      </c>
      <c r="W14" s="17"/>
      <c r="X14" s="17">
        <v>75</v>
      </c>
      <c r="Y14" s="18">
        <f t="shared" si="1"/>
        <v>39</v>
      </c>
      <c r="Z14" s="19">
        <f t="shared" si="2"/>
        <v>0</v>
      </c>
      <c r="AA14" s="20">
        <f t="shared" si="3"/>
        <v>36</v>
      </c>
      <c r="AB14" s="21">
        <f t="shared" si="4"/>
        <v>75</v>
      </c>
    </row>
    <row r="15" spans="1:28" x14ac:dyDescent="0.25">
      <c r="A15" s="11" t="s">
        <v>72</v>
      </c>
      <c r="B15" s="11">
        <v>13</v>
      </c>
      <c r="C15" s="13" t="s">
        <v>73</v>
      </c>
      <c r="D15" s="14">
        <f t="shared" si="0"/>
        <v>61</v>
      </c>
      <c r="E15" s="12"/>
      <c r="F15" s="12"/>
      <c r="G15" s="12"/>
      <c r="I15" s="15">
        <v>10</v>
      </c>
      <c r="J15" s="15">
        <v>10</v>
      </c>
      <c r="K15" s="15">
        <v>3</v>
      </c>
      <c r="L15" s="15">
        <v>0</v>
      </c>
      <c r="M15" s="15">
        <v>0</v>
      </c>
      <c r="N15" s="15"/>
      <c r="O15" s="15"/>
      <c r="P15" s="15"/>
      <c r="Q15" s="16"/>
      <c r="R15" s="16"/>
      <c r="S15" s="16"/>
      <c r="T15" s="16"/>
      <c r="U15" s="16"/>
      <c r="V15" s="17">
        <v>60</v>
      </c>
      <c r="W15" s="17"/>
      <c r="X15" s="17">
        <v>80</v>
      </c>
      <c r="Y15" s="18">
        <f t="shared" si="1"/>
        <v>23</v>
      </c>
      <c r="Z15" s="19">
        <f t="shared" si="2"/>
        <v>0</v>
      </c>
      <c r="AA15" s="20">
        <f t="shared" si="3"/>
        <v>38</v>
      </c>
      <c r="AB15" s="21">
        <f t="shared" si="4"/>
        <v>61</v>
      </c>
    </row>
    <row r="16" spans="1:28" x14ac:dyDescent="0.25">
      <c r="A16" s="11" t="s">
        <v>74</v>
      </c>
      <c r="B16" s="11">
        <v>14</v>
      </c>
      <c r="C16" s="13" t="s">
        <v>75</v>
      </c>
      <c r="D16" s="14">
        <f t="shared" si="0"/>
        <v>82</v>
      </c>
      <c r="E16" s="12"/>
      <c r="F16" s="12"/>
      <c r="G16" s="12"/>
      <c r="I16" s="15">
        <v>10</v>
      </c>
      <c r="J16" s="15">
        <v>10</v>
      </c>
      <c r="K16" s="15">
        <v>0</v>
      </c>
      <c r="L16" s="15">
        <v>6</v>
      </c>
      <c r="M16" s="15">
        <v>10</v>
      </c>
      <c r="N16" s="15"/>
      <c r="O16" s="15"/>
      <c r="P16" s="15"/>
      <c r="Q16" s="16"/>
      <c r="R16" s="16"/>
      <c r="S16" s="16"/>
      <c r="T16" s="16"/>
      <c r="U16" s="16"/>
      <c r="V16" s="17">
        <v>100</v>
      </c>
      <c r="W16" s="17"/>
      <c r="X16" s="17">
        <v>90</v>
      </c>
      <c r="Y16" s="18">
        <f t="shared" si="1"/>
        <v>36</v>
      </c>
      <c r="Z16" s="19">
        <f t="shared" si="2"/>
        <v>0</v>
      </c>
      <c r="AA16" s="20">
        <f t="shared" si="3"/>
        <v>46</v>
      </c>
      <c r="AB16" s="21">
        <f t="shared" si="4"/>
        <v>82</v>
      </c>
    </row>
    <row r="17" spans="1:28" x14ac:dyDescent="0.25">
      <c r="A17" s="11" t="s">
        <v>76</v>
      </c>
      <c r="B17" s="11">
        <v>15</v>
      </c>
      <c r="C17" s="13" t="s">
        <v>77</v>
      </c>
      <c r="D17" s="14">
        <f t="shared" si="0"/>
        <v>96</v>
      </c>
      <c r="E17" s="12"/>
      <c r="F17" s="12"/>
      <c r="G17" s="12"/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5"/>
      <c r="O17" s="15"/>
      <c r="P17" s="15"/>
      <c r="Q17" s="16"/>
      <c r="R17" s="16"/>
      <c r="S17" s="16"/>
      <c r="T17" s="16"/>
      <c r="U17" s="16"/>
      <c r="V17" s="17">
        <v>100</v>
      </c>
      <c r="W17" s="17"/>
      <c r="X17" s="17">
        <v>90</v>
      </c>
      <c r="Y17" s="18">
        <f t="shared" si="1"/>
        <v>50</v>
      </c>
      <c r="Z17" s="19">
        <f t="shared" si="2"/>
        <v>0</v>
      </c>
      <c r="AA17" s="20">
        <f t="shared" si="3"/>
        <v>46</v>
      </c>
      <c r="AB17" s="21">
        <f t="shared" si="4"/>
        <v>96</v>
      </c>
    </row>
    <row r="18" spans="1:28" x14ac:dyDescent="0.25">
      <c r="A18" s="11" t="s">
        <v>78</v>
      </c>
      <c r="B18" s="11">
        <v>16</v>
      </c>
      <c r="C18" s="13" t="s">
        <v>79</v>
      </c>
      <c r="D18" s="14">
        <f t="shared" si="0"/>
        <v>75</v>
      </c>
      <c r="E18" s="12"/>
      <c r="F18" s="12"/>
      <c r="G18" s="12"/>
      <c r="I18" s="15">
        <v>10</v>
      </c>
      <c r="J18" s="15">
        <v>10</v>
      </c>
      <c r="K18" s="15">
        <v>6</v>
      </c>
      <c r="L18" s="15">
        <v>5</v>
      </c>
      <c r="M18" s="15">
        <v>0</v>
      </c>
      <c r="N18" s="15"/>
      <c r="O18" s="15"/>
      <c r="P18" s="15"/>
      <c r="Q18" s="16"/>
      <c r="R18" s="16"/>
      <c r="S18" s="16"/>
      <c r="T18" s="16"/>
      <c r="U18" s="16"/>
      <c r="V18" s="17">
        <v>100</v>
      </c>
      <c r="W18" s="17"/>
      <c r="X18" s="17">
        <v>85</v>
      </c>
      <c r="Y18" s="18">
        <f t="shared" si="1"/>
        <v>31</v>
      </c>
      <c r="Z18" s="19">
        <f t="shared" si="2"/>
        <v>0</v>
      </c>
      <c r="AA18" s="20">
        <f t="shared" si="3"/>
        <v>44</v>
      </c>
      <c r="AB18" s="21">
        <f t="shared" si="4"/>
        <v>75</v>
      </c>
    </row>
    <row r="19" spans="1:28" x14ac:dyDescent="0.25">
      <c r="A19" s="11" t="s">
        <v>80</v>
      </c>
      <c r="B19" s="11">
        <v>17</v>
      </c>
      <c r="C19" s="13" t="s">
        <v>81</v>
      </c>
      <c r="D19" s="14">
        <f t="shared" si="0"/>
        <v>78</v>
      </c>
      <c r="E19" s="12"/>
      <c r="F19" s="12"/>
      <c r="G19" s="12"/>
      <c r="I19" s="15">
        <v>0</v>
      </c>
      <c r="J19" s="15">
        <v>10</v>
      </c>
      <c r="K19" s="15">
        <v>9</v>
      </c>
      <c r="L19" s="15">
        <v>10</v>
      </c>
      <c r="M19" s="15">
        <v>9</v>
      </c>
      <c r="N19" s="15"/>
      <c r="O19" s="15"/>
      <c r="P19" s="15"/>
      <c r="Q19" s="16"/>
      <c r="R19" s="16"/>
      <c r="S19" s="16"/>
      <c r="T19" s="16"/>
      <c r="U19" s="16"/>
      <c r="V19" s="17">
        <v>80</v>
      </c>
      <c r="W19" s="17"/>
      <c r="X19" s="17">
        <v>80</v>
      </c>
      <c r="Y19" s="18">
        <f t="shared" si="1"/>
        <v>38</v>
      </c>
      <c r="Z19" s="19">
        <f t="shared" si="2"/>
        <v>0</v>
      </c>
      <c r="AA19" s="20">
        <f t="shared" si="3"/>
        <v>40</v>
      </c>
      <c r="AB19" s="21">
        <f t="shared" si="4"/>
        <v>78</v>
      </c>
    </row>
    <row r="20" spans="1:28" x14ac:dyDescent="0.25">
      <c r="A20" s="11" t="s">
        <v>82</v>
      </c>
      <c r="B20" s="11">
        <v>18</v>
      </c>
      <c r="C20" s="13" t="s">
        <v>83</v>
      </c>
      <c r="D20" s="14">
        <f t="shared" si="0"/>
        <v>93</v>
      </c>
      <c r="E20" s="12"/>
      <c r="F20" s="12"/>
      <c r="G20" s="12"/>
      <c r="I20" s="15">
        <v>10</v>
      </c>
      <c r="J20" s="15">
        <v>10</v>
      </c>
      <c r="K20" s="15">
        <v>10</v>
      </c>
      <c r="L20" s="15">
        <v>7</v>
      </c>
      <c r="M20" s="15">
        <v>10</v>
      </c>
      <c r="N20" s="15"/>
      <c r="O20" s="15"/>
      <c r="P20" s="15"/>
      <c r="Q20" s="16"/>
      <c r="R20" s="16"/>
      <c r="S20" s="16"/>
      <c r="T20" s="16"/>
      <c r="U20" s="16"/>
      <c r="V20" s="17">
        <v>100</v>
      </c>
      <c r="W20" s="17"/>
      <c r="X20" s="17">
        <v>90</v>
      </c>
      <c r="Y20" s="18">
        <f t="shared" si="1"/>
        <v>47</v>
      </c>
      <c r="Z20" s="19">
        <f t="shared" si="2"/>
        <v>0</v>
      </c>
      <c r="AA20" s="20">
        <f t="shared" si="3"/>
        <v>46</v>
      </c>
      <c r="AB20" s="21">
        <f t="shared" si="4"/>
        <v>93</v>
      </c>
    </row>
    <row r="21" spans="1:28" x14ac:dyDescent="0.25">
      <c r="A21" s="11" t="s">
        <v>84</v>
      </c>
      <c r="B21" s="11">
        <v>19</v>
      </c>
      <c r="C21" s="13" t="s">
        <v>85</v>
      </c>
      <c r="D21" s="14">
        <f t="shared" si="0"/>
        <v>95</v>
      </c>
      <c r="E21" s="12"/>
      <c r="F21" s="12"/>
      <c r="G21" s="12"/>
      <c r="I21" s="15">
        <v>10</v>
      </c>
      <c r="J21" s="15">
        <v>10</v>
      </c>
      <c r="K21" s="15">
        <v>10</v>
      </c>
      <c r="L21" s="15">
        <v>9</v>
      </c>
      <c r="M21" s="15">
        <v>10</v>
      </c>
      <c r="N21" s="15"/>
      <c r="O21" s="15"/>
      <c r="P21" s="15"/>
      <c r="Q21" s="16"/>
      <c r="R21" s="16"/>
      <c r="S21" s="16"/>
      <c r="T21" s="16"/>
      <c r="U21" s="16"/>
      <c r="V21" s="17">
        <v>100</v>
      </c>
      <c r="W21" s="17"/>
      <c r="X21" s="17">
        <v>90</v>
      </c>
      <c r="Y21" s="18">
        <f t="shared" si="1"/>
        <v>49</v>
      </c>
      <c r="Z21" s="19">
        <f t="shared" si="2"/>
        <v>0</v>
      </c>
      <c r="AA21" s="20">
        <f t="shared" si="3"/>
        <v>46</v>
      </c>
      <c r="AB21" s="21">
        <f t="shared" si="4"/>
        <v>95</v>
      </c>
    </row>
    <row r="22" spans="1:28" x14ac:dyDescent="0.25">
      <c r="A22" s="11" t="s">
        <v>86</v>
      </c>
      <c r="B22" s="11">
        <v>20</v>
      </c>
      <c r="C22" s="13" t="s">
        <v>87</v>
      </c>
      <c r="D22" s="14">
        <f t="shared" si="0"/>
        <v>87</v>
      </c>
      <c r="E22" s="12"/>
      <c r="F22" s="12"/>
      <c r="G22" s="12"/>
      <c r="I22" s="15">
        <v>10</v>
      </c>
      <c r="J22" s="15">
        <v>10</v>
      </c>
      <c r="K22" s="15">
        <v>6</v>
      </c>
      <c r="L22" s="15">
        <v>10</v>
      </c>
      <c r="M22" s="15">
        <v>9</v>
      </c>
      <c r="N22" s="15"/>
      <c r="O22" s="15"/>
      <c r="P22" s="15"/>
      <c r="Q22" s="16"/>
      <c r="R22" s="16"/>
      <c r="S22" s="16"/>
      <c r="T22" s="16"/>
      <c r="U22" s="16"/>
      <c r="V22" s="17">
        <v>60</v>
      </c>
      <c r="W22" s="17"/>
      <c r="X22" s="17">
        <v>90</v>
      </c>
      <c r="Y22" s="18">
        <f t="shared" si="1"/>
        <v>45</v>
      </c>
      <c r="Z22" s="19">
        <f t="shared" si="2"/>
        <v>0</v>
      </c>
      <c r="AA22" s="20">
        <f t="shared" si="3"/>
        <v>42</v>
      </c>
      <c r="AB22" s="21">
        <f t="shared" si="4"/>
        <v>87</v>
      </c>
    </row>
    <row r="23" spans="1:28" x14ac:dyDescent="0.25">
      <c r="A23" s="11" t="s">
        <v>88</v>
      </c>
      <c r="B23" s="11">
        <v>21</v>
      </c>
      <c r="C23" s="13" t="s">
        <v>89</v>
      </c>
      <c r="D23" s="14">
        <f t="shared" si="0"/>
        <v>52</v>
      </c>
      <c r="E23" s="12"/>
      <c r="F23" s="12"/>
      <c r="G23" s="12"/>
      <c r="I23" s="15">
        <v>0</v>
      </c>
      <c r="J23" s="15">
        <v>10</v>
      </c>
      <c r="K23" s="15">
        <v>0</v>
      </c>
      <c r="L23" s="15">
        <v>0</v>
      </c>
      <c r="M23" s="15">
        <v>0</v>
      </c>
      <c r="N23" s="15"/>
      <c r="O23" s="15"/>
      <c r="P23" s="15"/>
      <c r="Q23" s="16"/>
      <c r="R23" s="16"/>
      <c r="S23" s="16"/>
      <c r="T23" s="16"/>
      <c r="U23" s="16"/>
      <c r="V23" s="17">
        <v>60</v>
      </c>
      <c r="W23" s="17"/>
      <c r="X23" s="17">
        <v>90</v>
      </c>
      <c r="Y23" s="18">
        <f t="shared" si="1"/>
        <v>10</v>
      </c>
      <c r="Z23" s="19">
        <f t="shared" si="2"/>
        <v>0</v>
      </c>
      <c r="AA23" s="20">
        <f t="shared" si="3"/>
        <v>42</v>
      </c>
      <c r="AB23" s="21">
        <f t="shared" si="4"/>
        <v>52</v>
      </c>
    </row>
    <row r="24" spans="1:28" x14ac:dyDescent="0.25">
      <c r="A24" s="11" t="s">
        <v>90</v>
      </c>
      <c r="B24" s="11">
        <v>22</v>
      </c>
      <c r="C24" s="13" t="s">
        <v>91</v>
      </c>
      <c r="D24" s="14">
        <f t="shared" si="0"/>
        <v>77</v>
      </c>
      <c r="E24" s="12"/>
      <c r="F24" s="12"/>
      <c r="G24" s="12"/>
      <c r="I24" s="15">
        <v>8</v>
      </c>
      <c r="J24" s="15">
        <v>9</v>
      </c>
      <c r="K24" s="15">
        <v>6</v>
      </c>
      <c r="L24" s="15">
        <v>8</v>
      </c>
      <c r="M24" s="15">
        <v>9</v>
      </c>
      <c r="N24" s="15"/>
      <c r="O24" s="15"/>
      <c r="P24" s="15"/>
      <c r="Q24" s="16"/>
      <c r="R24" s="16"/>
      <c r="S24" s="16"/>
      <c r="T24" s="16"/>
      <c r="U24" s="16"/>
      <c r="V24" s="17">
        <v>70</v>
      </c>
      <c r="W24" s="17"/>
      <c r="X24" s="17">
        <v>75</v>
      </c>
      <c r="Y24" s="18">
        <f t="shared" si="1"/>
        <v>40</v>
      </c>
      <c r="Z24" s="19">
        <f t="shared" si="2"/>
        <v>0</v>
      </c>
      <c r="AA24" s="20">
        <f t="shared" si="3"/>
        <v>37</v>
      </c>
      <c r="AB24" s="21">
        <f t="shared" si="4"/>
        <v>77</v>
      </c>
    </row>
  </sheetData>
  <sheetProtection password="E1ED" sheet="1" objects="1" scenarios="1"/>
  <dataValidations count="23">
    <dataValidation type="whole" allowBlank="1" showInputMessage="1" showErrorMessage="1" errorTitle="Valor fuera de rango" error="Ingrese un valor correcto" sqref="I3:U3" xr:uid="{00000000-0002-0000-0100-000000000000}">
      <formula1>0</formula1>
      <formula2>I2</formula2>
    </dataValidation>
    <dataValidation type="whole" allowBlank="1" showInputMessage="1" showErrorMessage="1" errorTitle="Valor fuera de rango" error="Ingrese un valor correcto" sqref="V3:X24 D3:D24" xr:uid="{00000000-0002-0000-01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1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1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1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1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1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1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1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1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1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1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1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1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1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1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1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1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1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1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1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100-000054010000}">
      <formula1>0</formula1>
      <formula2>I2</formula2>
    </dataValidation>
    <dataValidation type="whole" allowBlank="1" showInputMessage="1" showErrorMessage="1" errorTitle="Valor fuera de rango" error="Ingrese un valor correcto" sqref="I24:U24" xr:uid="{00000000-0002-0000-0100-000065010000}">
      <formula1>0</formula1>
      <formula2>I2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2"/>
  <sheetViews>
    <sheetView zoomScaleNormal="100" workbookViewId="0">
      <selection activeCell="C16" sqref="C16"/>
    </sheetView>
  </sheetViews>
  <sheetFormatPr baseColWidth="10" defaultColWidth="11.42578125" defaultRowHeight="15" x14ac:dyDescent="0.25"/>
  <cols>
    <col min="1" max="2" width="7" bestFit="1" customWidth="1"/>
    <col min="3" max="3" width="32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92</v>
      </c>
      <c r="C1" s="1" t="s">
        <v>93</v>
      </c>
      <c r="D1" s="4" t="s">
        <v>94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95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96</v>
      </c>
      <c r="B3" s="11">
        <v>1</v>
      </c>
      <c r="C3" s="13" t="s">
        <v>97</v>
      </c>
      <c r="D3" s="14">
        <f t="shared" ref="D3:D12" si="0">AB3</f>
        <v>98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8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100</v>
      </c>
      <c r="Y3" s="18">
        <f t="shared" ref="Y3:Y12" si="1">I3+J3+K3+L3+M3+N3+O3+P3</f>
        <v>48</v>
      </c>
      <c r="Z3" s="19">
        <f t="shared" ref="Z3:Z12" si="2">Q3+R3+S3+T3+U3</f>
        <v>0</v>
      </c>
      <c r="AA3" s="20">
        <f t="shared" ref="AA3:AA12" si="3">V3*$V$2+W3*$W$2+X3*$X$2</f>
        <v>50</v>
      </c>
      <c r="AB3" s="21">
        <f t="shared" ref="AB3:AB12" si="4">IF((AA3+Z3+Y3)&gt;100,"err ",AA3+Z3+Y3)</f>
        <v>98</v>
      </c>
    </row>
    <row r="4" spans="1:28" x14ac:dyDescent="0.25">
      <c r="A4" s="11" t="s">
        <v>98</v>
      </c>
      <c r="B4" s="11">
        <v>2</v>
      </c>
      <c r="C4" s="13" t="s">
        <v>99</v>
      </c>
      <c r="D4" s="14">
        <f t="shared" si="0"/>
        <v>94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7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95</v>
      </c>
      <c r="Y4" s="18">
        <f t="shared" si="1"/>
        <v>47</v>
      </c>
      <c r="Z4" s="19">
        <f t="shared" si="2"/>
        <v>0</v>
      </c>
      <c r="AA4" s="20">
        <f t="shared" si="3"/>
        <v>47</v>
      </c>
      <c r="AB4" s="21">
        <f t="shared" si="4"/>
        <v>94</v>
      </c>
    </row>
    <row r="5" spans="1:28" x14ac:dyDescent="0.25">
      <c r="A5" s="11" t="s">
        <v>100</v>
      </c>
      <c r="B5" s="11">
        <v>3</v>
      </c>
      <c r="C5" s="13" t="s">
        <v>101</v>
      </c>
      <c r="D5" s="14">
        <f t="shared" si="0"/>
        <v>44</v>
      </c>
      <c r="E5" s="12"/>
      <c r="F5" s="12"/>
      <c r="G5" s="12"/>
      <c r="I5" s="15">
        <v>9</v>
      </c>
      <c r="J5" s="15">
        <v>10</v>
      </c>
      <c r="K5" s="15">
        <v>6</v>
      </c>
      <c r="L5" s="15">
        <v>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0</v>
      </c>
      <c r="Y5" s="18">
        <f t="shared" si="1"/>
        <v>35</v>
      </c>
      <c r="Z5" s="19">
        <f t="shared" si="2"/>
        <v>0</v>
      </c>
      <c r="AA5" s="20">
        <f t="shared" si="3"/>
        <v>9</v>
      </c>
      <c r="AB5" s="21">
        <f t="shared" si="4"/>
        <v>44</v>
      </c>
    </row>
    <row r="6" spans="1:28" x14ac:dyDescent="0.25">
      <c r="A6" s="11" t="s">
        <v>102</v>
      </c>
      <c r="B6" s="11">
        <v>4</v>
      </c>
      <c r="C6" s="13" t="s">
        <v>103</v>
      </c>
      <c r="D6" s="14">
        <f t="shared" si="0"/>
        <v>75</v>
      </c>
      <c r="E6" s="12"/>
      <c r="F6" s="12"/>
      <c r="G6" s="12"/>
      <c r="I6" s="15">
        <v>10</v>
      </c>
      <c r="J6" s="15">
        <v>10</v>
      </c>
      <c r="K6" s="15">
        <v>0</v>
      </c>
      <c r="L6" s="15">
        <v>7</v>
      </c>
      <c r="M6" s="15">
        <v>7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80</v>
      </c>
      <c r="Y6" s="18">
        <f t="shared" si="1"/>
        <v>34</v>
      </c>
      <c r="Z6" s="19">
        <f t="shared" si="2"/>
        <v>0</v>
      </c>
      <c r="AA6" s="20">
        <f t="shared" si="3"/>
        <v>41</v>
      </c>
      <c r="AB6" s="21">
        <f t="shared" si="4"/>
        <v>75</v>
      </c>
    </row>
    <row r="7" spans="1:28" x14ac:dyDescent="0.25">
      <c r="A7" s="11" t="s">
        <v>104</v>
      </c>
      <c r="B7" s="11">
        <v>5</v>
      </c>
      <c r="C7" s="13" t="s">
        <v>105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106</v>
      </c>
      <c r="B8" s="11">
        <v>6</v>
      </c>
      <c r="C8" s="13" t="s">
        <v>107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9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70</v>
      </c>
      <c r="W8" s="17"/>
      <c r="X8" s="17">
        <v>100</v>
      </c>
      <c r="Y8" s="18">
        <f t="shared" si="1"/>
        <v>49</v>
      </c>
      <c r="Z8" s="19">
        <f t="shared" si="2"/>
        <v>0</v>
      </c>
      <c r="AA8" s="20">
        <f t="shared" si="3"/>
        <v>47</v>
      </c>
      <c r="AB8" s="21">
        <f t="shared" si="4"/>
        <v>96</v>
      </c>
    </row>
    <row r="9" spans="1:28" x14ac:dyDescent="0.25">
      <c r="A9" s="11" t="s">
        <v>108</v>
      </c>
      <c r="B9" s="11">
        <v>7</v>
      </c>
      <c r="C9" s="13" t="s">
        <v>109</v>
      </c>
      <c r="D9" s="14">
        <f t="shared" si="0"/>
        <v>93</v>
      </c>
      <c r="E9" s="12"/>
      <c r="F9" s="12"/>
      <c r="G9" s="12"/>
      <c r="I9" s="15">
        <v>10</v>
      </c>
      <c r="J9" s="15">
        <v>10</v>
      </c>
      <c r="K9" s="15">
        <v>9</v>
      </c>
      <c r="L9" s="15">
        <v>9</v>
      </c>
      <c r="M9" s="15">
        <v>8</v>
      </c>
      <c r="N9" s="15"/>
      <c r="O9" s="15"/>
      <c r="P9" s="15"/>
      <c r="Q9" s="16"/>
      <c r="R9" s="16"/>
      <c r="S9" s="16"/>
      <c r="T9" s="16"/>
      <c r="U9" s="16"/>
      <c r="V9" s="17">
        <v>90</v>
      </c>
      <c r="W9" s="17"/>
      <c r="X9" s="17">
        <v>95</v>
      </c>
      <c r="Y9" s="18">
        <f t="shared" si="1"/>
        <v>46</v>
      </c>
      <c r="Z9" s="19">
        <f t="shared" si="2"/>
        <v>0</v>
      </c>
      <c r="AA9" s="20">
        <f t="shared" si="3"/>
        <v>47</v>
      </c>
      <c r="AB9" s="21">
        <f t="shared" si="4"/>
        <v>93</v>
      </c>
    </row>
    <row r="10" spans="1:28" x14ac:dyDescent="0.25">
      <c r="A10" s="11" t="s">
        <v>110</v>
      </c>
      <c r="B10" s="11">
        <v>8</v>
      </c>
      <c r="C10" s="13" t="s">
        <v>111</v>
      </c>
      <c r="D10" s="14">
        <f t="shared" si="0"/>
        <v>94</v>
      </c>
      <c r="E10" s="12"/>
      <c r="F10" s="12"/>
      <c r="G10" s="12"/>
      <c r="I10" s="15">
        <v>10</v>
      </c>
      <c r="J10" s="15">
        <v>10</v>
      </c>
      <c r="K10" s="15">
        <v>9</v>
      </c>
      <c r="L10" s="15">
        <v>10</v>
      </c>
      <c r="M10" s="15">
        <v>7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95</v>
      </c>
      <c r="Y10" s="18">
        <f t="shared" si="1"/>
        <v>46</v>
      </c>
      <c r="Z10" s="19">
        <f t="shared" si="2"/>
        <v>0</v>
      </c>
      <c r="AA10" s="20">
        <f t="shared" si="3"/>
        <v>48</v>
      </c>
      <c r="AB10" s="21">
        <f t="shared" si="4"/>
        <v>94</v>
      </c>
    </row>
    <row r="11" spans="1:28" x14ac:dyDescent="0.25">
      <c r="A11" s="11" t="s">
        <v>112</v>
      </c>
      <c r="B11" s="11">
        <v>9</v>
      </c>
      <c r="C11" s="13" t="s">
        <v>113</v>
      </c>
      <c r="D11" s="14">
        <f t="shared" si="0"/>
        <v>90</v>
      </c>
      <c r="E11" s="12"/>
      <c r="F11" s="12"/>
      <c r="G11" s="12"/>
      <c r="I11" s="15">
        <v>10</v>
      </c>
      <c r="J11" s="15">
        <v>10</v>
      </c>
      <c r="K11" s="15">
        <v>6</v>
      </c>
      <c r="L11" s="15">
        <v>8</v>
      </c>
      <c r="M11" s="15">
        <v>10</v>
      </c>
      <c r="N11" s="15"/>
      <c r="O11" s="15"/>
      <c r="P11" s="15"/>
      <c r="Q11" s="16"/>
      <c r="R11" s="16"/>
      <c r="S11" s="16"/>
      <c r="T11" s="16"/>
      <c r="U11" s="16"/>
      <c r="V11" s="17">
        <v>100</v>
      </c>
      <c r="W11" s="17"/>
      <c r="X11" s="17">
        <v>90</v>
      </c>
      <c r="Y11" s="18">
        <f t="shared" si="1"/>
        <v>44</v>
      </c>
      <c r="Z11" s="19">
        <f t="shared" si="2"/>
        <v>0</v>
      </c>
      <c r="AA11" s="20">
        <f t="shared" si="3"/>
        <v>46</v>
      </c>
      <c r="AB11" s="21">
        <f t="shared" si="4"/>
        <v>90</v>
      </c>
    </row>
    <row r="12" spans="1:28" x14ac:dyDescent="0.25">
      <c r="A12" s="11" t="s">
        <v>114</v>
      </c>
      <c r="B12" s="11">
        <v>10</v>
      </c>
      <c r="C12" s="13" t="s">
        <v>115</v>
      </c>
      <c r="D12" s="14">
        <f t="shared" si="0"/>
        <v>98</v>
      </c>
      <c r="E12" s="12"/>
      <c r="F12" s="12"/>
      <c r="G12" s="12"/>
      <c r="I12" s="15">
        <v>10</v>
      </c>
      <c r="J12" s="15">
        <v>10</v>
      </c>
      <c r="K12" s="15">
        <v>10</v>
      </c>
      <c r="L12" s="15">
        <v>8</v>
      </c>
      <c r="M12" s="15">
        <v>10</v>
      </c>
      <c r="N12" s="15"/>
      <c r="O12" s="15"/>
      <c r="P12" s="15"/>
      <c r="Q12" s="16"/>
      <c r="R12" s="16"/>
      <c r="S12" s="16"/>
      <c r="T12" s="16"/>
      <c r="U12" s="16"/>
      <c r="V12" s="17">
        <v>100</v>
      </c>
      <c r="W12" s="17"/>
      <c r="X12" s="17">
        <v>100</v>
      </c>
      <c r="Y12" s="18">
        <f t="shared" si="1"/>
        <v>48</v>
      </c>
      <c r="Z12" s="19">
        <f t="shared" si="2"/>
        <v>0</v>
      </c>
      <c r="AA12" s="20">
        <f t="shared" si="3"/>
        <v>50</v>
      </c>
      <c r="AB12" s="21">
        <f t="shared" si="4"/>
        <v>98</v>
      </c>
    </row>
  </sheetData>
  <sheetProtection password="E1ED" sheet="1" objects="1" scenarios="1"/>
  <dataValidations count="11">
    <dataValidation type="whole" allowBlank="1" showInputMessage="1" showErrorMessage="1" errorTitle="Valor fuera de rango" error="Ingrese un valor correcto" sqref="I3:U3" xr:uid="{00000000-0002-0000-0200-000000000000}">
      <formula1>0</formula1>
      <formula2>I2</formula2>
    </dataValidation>
    <dataValidation type="whole" allowBlank="1" showInputMessage="1" showErrorMessage="1" errorTitle="Valor fuera de rango" error="Ingrese un valor correcto" sqref="V3:X12 D3:D12" xr:uid="{00000000-0002-0000-02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2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2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2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2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2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2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2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2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200-000099000000}">
      <formula1>0</formula1>
      <formula2>I2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0"/>
  <sheetViews>
    <sheetView workbookViewId="0">
      <selection activeCell="D7" sqref="D7"/>
    </sheetView>
  </sheetViews>
  <sheetFormatPr baseColWidth="10" defaultColWidth="11.42578125" defaultRowHeight="15" x14ac:dyDescent="0.25"/>
  <cols>
    <col min="1" max="2" width="7" bestFit="1" customWidth="1"/>
    <col min="3" max="3" width="36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116</v>
      </c>
      <c r="C1" s="1" t="s">
        <v>117</v>
      </c>
      <c r="D1" s="4" t="s">
        <v>118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120</v>
      </c>
      <c r="B3" s="11">
        <v>1</v>
      </c>
      <c r="C3" s="13" t="s">
        <v>121</v>
      </c>
      <c r="D3" s="14">
        <v>90</v>
      </c>
      <c r="E3" s="12"/>
      <c r="F3" s="12"/>
      <c r="G3" s="12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 t="shared" ref="Y3:Y10" si="0">I3+J3+K3+L3+M3+N3+O3+P3</f>
        <v>0</v>
      </c>
      <c r="Z3" s="19">
        <f t="shared" ref="Z3:Z10" si="1">Q3+R3+S3+T3+U3</f>
        <v>0</v>
      </c>
      <c r="AA3" s="20">
        <f t="shared" ref="AA3:AA10" si="2">V3*$V$2+W3*$W$2+X3*$X$2</f>
        <v>0</v>
      </c>
      <c r="AB3" s="21">
        <f t="shared" ref="AB3:AB10" si="3">IF((AA3+Z3+Y3)&gt;100,"err ",AA3+Z3+Y3)</f>
        <v>0</v>
      </c>
    </row>
    <row r="4" spans="1:28" x14ac:dyDescent="0.25">
      <c r="A4" s="11" t="s">
        <v>122</v>
      </c>
      <c r="B4" s="11">
        <v>2</v>
      </c>
      <c r="C4" s="13" t="s">
        <v>123</v>
      </c>
      <c r="D4" s="14">
        <v>100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 t="shared" si="0"/>
        <v>0</v>
      </c>
      <c r="Z4" s="19">
        <f t="shared" si="1"/>
        <v>0</v>
      </c>
      <c r="AA4" s="20">
        <f t="shared" si="2"/>
        <v>0</v>
      </c>
      <c r="AB4" s="21">
        <f t="shared" si="3"/>
        <v>0</v>
      </c>
    </row>
    <row r="5" spans="1:28" x14ac:dyDescent="0.25">
      <c r="A5" s="11" t="s">
        <v>124</v>
      </c>
      <c r="B5" s="11">
        <v>3</v>
      </c>
      <c r="C5" s="13" t="s">
        <v>125</v>
      </c>
      <c r="D5" s="14">
        <v>100</v>
      </c>
      <c r="E5" s="12"/>
      <c r="F5" s="12"/>
      <c r="G5" s="12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 t="shared" si="0"/>
        <v>0</v>
      </c>
      <c r="Z5" s="19">
        <f t="shared" si="1"/>
        <v>0</v>
      </c>
      <c r="AA5" s="20">
        <f t="shared" si="2"/>
        <v>0</v>
      </c>
      <c r="AB5" s="21">
        <f t="shared" si="3"/>
        <v>0</v>
      </c>
    </row>
    <row r="6" spans="1:28" x14ac:dyDescent="0.25">
      <c r="A6" s="11" t="s">
        <v>126</v>
      </c>
      <c r="B6" s="11">
        <v>4</v>
      </c>
      <c r="C6" s="13" t="s">
        <v>127</v>
      </c>
      <c r="D6" s="14">
        <f t="shared" ref="D6" si="4">AB6</f>
        <v>0</v>
      </c>
      <c r="E6" s="12"/>
      <c r="F6" s="12"/>
      <c r="G6" s="12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 t="shared" si="0"/>
        <v>0</v>
      </c>
      <c r="Z6" s="19">
        <f t="shared" si="1"/>
        <v>0</v>
      </c>
      <c r="AA6" s="20">
        <f t="shared" si="2"/>
        <v>0</v>
      </c>
      <c r="AB6" s="21">
        <f t="shared" si="3"/>
        <v>0</v>
      </c>
    </row>
    <row r="7" spans="1:28" x14ac:dyDescent="0.25">
      <c r="A7" s="11" t="s">
        <v>128</v>
      </c>
      <c r="B7" s="11">
        <v>5</v>
      </c>
      <c r="C7" s="13" t="s">
        <v>129</v>
      </c>
      <c r="D7" s="14">
        <v>90</v>
      </c>
      <c r="E7" s="12"/>
      <c r="F7" s="12"/>
      <c r="G7" s="12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 t="shared" si="0"/>
        <v>0</v>
      </c>
      <c r="Z7" s="19">
        <f t="shared" si="1"/>
        <v>0</v>
      </c>
      <c r="AA7" s="20">
        <f t="shared" si="2"/>
        <v>0</v>
      </c>
      <c r="AB7" s="21">
        <f t="shared" si="3"/>
        <v>0</v>
      </c>
    </row>
    <row r="8" spans="1:28" x14ac:dyDescent="0.25">
      <c r="A8" s="11" t="s">
        <v>130</v>
      </c>
      <c r="B8" s="11">
        <v>6</v>
      </c>
      <c r="C8" s="13" t="s">
        <v>131</v>
      </c>
      <c r="D8" s="14">
        <v>90</v>
      </c>
      <c r="E8" s="12"/>
      <c r="F8" s="12"/>
      <c r="G8" s="12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 t="shared" si="0"/>
        <v>0</v>
      </c>
      <c r="Z8" s="19">
        <f t="shared" si="1"/>
        <v>0</v>
      </c>
      <c r="AA8" s="20">
        <f t="shared" si="2"/>
        <v>0</v>
      </c>
      <c r="AB8" s="21">
        <f t="shared" si="3"/>
        <v>0</v>
      </c>
    </row>
    <row r="9" spans="1:28" x14ac:dyDescent="0.25">
      <c r="A9" s="11" t="s">
        <v>132</v>
      </c>
      <c r="B9" s="11">
        <v>7</v>
      </c>
      <c r="C9" s="13" t="s">
        <v>133</v>
      </c>
      <c r="D9" s="14">
        <v>70</v>
      </c>
      <c r="E9" s="12"/>
      <c r="F9" s="12"/>
      <c r="G9" s="12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 t="shared" si="0"/>
        <v>0</v>
      </c>
      <c r="Z9" s="19">
        <f t="shared" si="1"/>
        <v>0</v>
      </c>
      <c r="AA9" s="20">
        <f t="shared" si="2"/>
        <v>0</v>
      </c>
      <c r="AB9" s="21">
        <f t="shared" si="3"/>
        <v>0</v>
      </c>
    </row>
    <row r="10" spans="1:28" x14ac:dyDescent="0.25">
      <c r="A10" s="11" t="s">
        <v>134</v>
      </c>
      <c r="B10" s="11">
        <v>8</v>
      </c>
      <c r="C10" s="13" t="s">
        <v>135</v>
      </c>
      <c r="D10" s="14">
        <v>100</v>
      </c>
      <c r="E10" s="12"/>
      <c r="F10" s="12"/>
      <c r="G10" s="12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7"/>
      <c r="W10" s="17"/>
      <c r="X10" s="17"/>
      <c r="Y10" s="18">
        <f t="shared" si="0"/>
        <v>0</v>
      </c>
      <c r="Z10" s="19">
        <f t="shared" si="1"/>
        <v>0</v>
      </c>
      <c r="AA10" s="20">
        <f t="shared" si="2"/>
        <v>0</v>
      </c>
      <c r="AB10" s="21">
        <f t="shared" si="3"/>
        <v>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3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3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3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3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3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3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3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3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300-000077000000}">
      <formula1>0</formula1>
      <formula2>I2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3"/>
  <sheetViews>
    <sheetView tabSelected="1" workbookViewId="0">
      <selection activeCell="R8" sqref="R8"/>
    </sheetView>
  </sheetViews>
  <sheetFormatPr baseColWidth="10" defaultColWidth="11.42578125" defaultRowHeight="15" x14ac:dyDescent="0.25"/>
  <cols>
    <col min="1" max="2" width="7" bestFit="1" customWidth="1"/>
    <col min="3" max="3" width="39.285156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136</v>
      </c>
      <c r="C1" s="1" t="s">
        <v>137</v>
      </c>
      <c r="D1" s="4" t="s">
        <v>138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139</v>
      </c>
      <c r="B3" s="11">
        <v>1</v>
      </c>
      <c r="C3" s="13" t="s">
        <v>140</v>
      </c>
      <c r="D3" s="14">
        <v>85</v>
      </c>
      <c r="E3" s="12"/>
      <c r="F3" s="12"/>
      <c r="G3" s="12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 t="shared" ref="Y3:Y23" si="0">I3+J3+K3+L3+M3+N3+O3+P3</f>
        <v>0</v>
      </c>
      <c r="Z3" s="19">
        <f t="shared" ref="Z3:Z23" si="1">Q3+R3+S3+T3+U3</f>
        <v>0</v>
      </c>
      <c r="AA3" s="20">
        <f t="shared" ref="AA3:AA23" si="2">V3*$V$2+W3*$W$2+X3*$X$2</f>
        <v>0</v>
      </c>
      <c r="AB3" s="21">
        <f t="shared" ref="AB3:AB23" si="3">IF((AA3+Z3+Y3)&gt;100,"err ",AA3+Z3+Y3)</f>
        <v>0</v>
      </c>
    </row>
    <row r="4" spans="1:28" x14ac:dyDescent="0.25">
      <c r="A4" s="11" t="s">
        <v>141</v>
      </c>
      <c r="B4" s="11">
        <v>2</v>
      </c>
      <c r="C4" s="13" t="s">
        <v>142</v>
      </c>
      <c r="D4" s="14">
        <v>80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 t="shared" si="0"/>
        <v>0</v>
      </c>
      <c r="Z4" s="19">
        <f t="shared" si="1"/>
        <v>0</v>
      </c>
      <c r="AA4" s="20">
        <f t="shared" si="2"/>
        <v>0</v>
      </c>
      <c r="AB4" s="21">
        <f t="shared" si="3"/>
        <v>0</v>
      </c>
    </row>
    <row r="5" spans="1:28" x14ac:dyDescent="0.25">
      <c r="A5" s="11" t="s">
        <v>143</v>
      </c>
      <c r="B5" s="11">
        <v>3</v>
      </c>
      <c r="C5" s="13" t="s">
        <v>144</v>
      </c>
      <c r="D5" s="14">
        <v>100</v>
      </c>
      <c r="E5" s="12"/>
      <c r="F5" s="12"/>
      <c r="G5" s="12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 t="shared" si="0"/>
        <v>0</v>
      </c>
      <c r="Z5" s="19">
        <f t="shared" si="1"/>
        <v>0</v>
      </c>
      <c r="AA5" s="20">
        <f t="shared" si="2"/>
        <v>0</v>
      </c>
      <c r="AB5" s="21">
        <f t="shared" si="3"/>
        <v>0</v>
      </c>
    </row>
    <row r="6" spans="1:28" x14ac:dyDescent="0.25">
      <c r="A6" s="11" t="s">
        <v>145</v>
      </c>
      <c r="B6" s="11">
        <v>4</v>
      </c>
      <c r="C6" s="13" t="s">
        <v>146</v>
      </c>
      <c r="D6" s="14">
        <v>45</v>
      </c>
      <c r="E6" s="12"/>
      <c r="F6" s="12"/>
      <c r="G6" s="12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 t="shared" si="0"/>
        <v>0</v>
      </c>
      <c r="Z6" s="19">
        <f t="shared" si="1"/>
        <v>0</v>
      </c>
      <c r="AA6" s="20">
        <f t="shared" si="2"/>
        <v>0</v>
      </c>
      <c r="AB6" s="21">
        <f t="shared" si="3"/>
        <v>0</v>
      </c>
    </row>
    <row r="7" spans="1:28" x14ac:dyDescent="0.25">
      <c r="A7" s="11" t="s">
        <v>147</v>
      </c>
      <c r="B7" s="11">
        <v>5</v>
      </c>
      <c r="C7" s="13" t="s">
        <v>148</v>
      </c>
      <c r="D7" s="14">
        <v>100</v>
      </c>
      <c r="E7" s="12"/>
      <c r="F7" s="12"/>
      <c r="G7" s="12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 t="shared" si="0"/>
        <v>0</v>
      </c>
      <c r="Z7" s="19">
        <f t="shared" si="1"/>
        <v>0</v>
      </c>
      <c r="AA7" s="20">
        <f t="shared" si="2"/>
        <v>0</v>
      </c>
      <c r="AB7" s="21">
        <f t="shared" si="3"/>
        <v>0</v>
      </c>
    </row>
    <row r="8" spans="1:28" x14ac:dyDescent="0.25">
      <c r="A8" s="11" t="s">
        <v>149</v>
      </c>
      <c r="B8" s="11">
        <v>6</v>
      </c>
      <c r="C8" s="13" t="s">
        <v>150</v>
      </c>
      <c r="D8" s="14">
        <v>95</v>
      </c>
      <c r="E8" s="12"/>
      <c r="F8" s="12"/>
      <c r="G8" s="12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 t="shared" si="0"/>
        <v>0</v>
      </c>
      <c r="Z8" s="19">
        <f t="shared" si="1"/>
        <v>0</v>
      </c>
      <c r="AA8" s="20">
        <f t="shared" si="2"/>
        <v>0</v>
      </c>
      <c r="AB8" s="21">
        <f t="shared" si="3"/>
        <v>0</v>
      </c>
    </row>
    <row r="9" spans="1:28" x14ac:dyDescent="0.25">
      <c r="A9" s="11" t="s">
        <v>151</v>
      </c>
      <c r="B9" s="11">
        <v>7</v>
      </c>
      <c r="C9" s="13" t="s">
        <v>152</v>
      </c>
      <c r="D9" s="14">
        <v>100</v>
      </c>
      <c r="E9" s="12"/>
      <c r="F9" s="12"/>
      <c r="G9" s="12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 t="shared" si="0"/>
        <v>0</v>
      </c>
      <c r="Z9" s="19">
        <f t="shared" si="1"/>
        <v>0</v>
      </c>
      <c r="AA9" s="20">
        <f t="shared" si="2"/>
        <v>0</v>
      </c>
      <c r="AB9" s="21">
        <f t="shared" si="3"/>
        <v>0</v>
      </c>
    </row>
    <row r="10" spans="1:28" x14ac:dyDescent="0.25">
      <c r="A10" s="11" t="s">
        <v>153</v>
      </c>
      <c r="B10" s="11">
        <v>8</v>
      </c>
      <c r="C10" s="13" t="s">
        <v>154</v>
      </c>
      <c r="D10" s="14">
        <v>100</v>
      </c>
      <c r="E10" s="12"/>
      <c r="F10" s="12"/>
      <c r="G10" s="12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7"/>
      <c r="W10" s="17"/>
      <c r="X10" s="17"/>
      <c r="Y10" s="18">
        <f t="shared" si="0"/>
        <v>0</v>
      </c>
      <c r="Z10" s="19">
        <f t="shared" si="1"/>
        <v>0</v>
      </c>
      <c r="AA10" s="20">
        <f t="shared" si="2"/>
        <v>0</v>
      </c>
      <c r="AB10" s="21">
        <f t="shared" si="3"/>
        <v>0</v>
      </c>
    </row>
    <row r="11" spans="1:28" x14ac:dyDescent="0.25">
      <c r="A11" s="11" t="s">
        <v>155</v>
      </c>
      <c r="B11" s="11">
        <v>9</v>
      </c>
      <c r="C11" s="13" t="s">
        <v>156</v>
      </c>
      <c r="D11" s="14">
        <v>85</v>
      </c>
      <c r="E11" s="12"/>
      <c r="F11" s="12"/>
      <c r="G11" s="12"/>
      <c r="I11" s="15"/>
      <c r="J11" s="15"/>
      <c r="K11" s="15"/>
      <c r="L11" s="15"/>
      <c r="M11" s="15"/>
      <c r="N11" s="15"/>
      <c r="O11" s="15"/>
      <c r="P11" s="15"/>
      <c r="Q11" s="16"/>
      <c r="R11" s="16"/>
      <c r="S11" s="16"/>
      <c r="T11" s="16"/>
      <c r="U11" s="16"/>
      <c r="V11" s="17"/>
      <c r="W11" s="17"/>
      <c r="X11" s="17"/>
      <c r="Y11" s="18">
        <f t="shared" si="0"/>
        <v>0</v>
      </c>
      <c r="Z11" s="19">
        <f t="shared" si="1"/>
        <v>0</v>
      </c>
      <c r="AA11" s="20">
        <f t="shared" si="2"/>
        <v>0</v>
      </c>
      <c r="AB11" s="21">
        <f t="shared" si="3"/>
        <v>0</v>
      </c>
    </row>
    <row r="12" spans="1:28" x14ac:dyDescent="0.25">
      <c r="A12" s="11" t="s">
        <v>157</v>
      </c>
      <c r="B12" s="11">
        <v>10</v>
      </c>
      <c r="C12" s="13" t="s">
        <v>158</v>
      </c>
      <c r="D12" s="14">
        <v>100</v>
      </c>
      <c r="E12" s="12"/>
      <c r="F12" s="12"/>
      <c r="G12" s="12"/>
      <c r="I12" s="15"/>
      <c r="J12" s="15"/>
      <c r="K12" s="15"/>
      <c r="L12" s="15"/>
      <c r="M12" s="15"/>
      <c r="N12" s="15"/>
      <c r="O12" s="15"/>
      <c r="P12" s="15"/>
      <c r="Q12" s="16"/>
      <c r="R12" s="16"/>
      <c r="S12" s="16"/>
      <c r="T12" s="16"/>
      <c r="U12" s="16"/>
      <c r="V12" s="17"/>
      <c r="W12" s="17"/>
      <c r="X12" s="17"/>
      <c r="Y12" s="18">
        <f t="shared" si="0"/>
        <v>0</v>
      </c>
      <c r="Z12" s="19">
        <f t="shared" si="1"/>
        <v>0</v>
      </c>
      <c r="AA12" s="20">
        <f t="shared" si="2"/>
        <v>0</v>
      </c>
      <c r="AB12" s="21">
        <f t="shared" si="3"/>
        <v>0</v>
      </c>
    </row>
    <row r="13" spans="1:28" x14ac:dyDescent="0.25">
      <c r="A13" s="11" t="s">
        <v>159</v>
      </c>
      <c r="B13" s="11">
        <v>11</v>
      </c>
      <c r="C13" s="13" t="s">
        <v>160</v>
      </c>
      <c r="D13" s="14">
        <v>100</v>
      </c>
      <c r="E13" s="12"/>
      <c r="F13" s="12"/>
      <c r="G13" s="12"/>
      <c r="I13" s="15"/>
      <c r="J13" s="15"/>
      <c r="K13" s="15"/>
      <c r="L13" s="15"/>
      <c r="M13" s="15"/>
      <c r="N13" s="15"/>
      <c r="O13" s="15"/>
      <c r="P13" s="15"/>
      <c r="Q13" s="16"/>
      <c r="R13" s="16"/>
      <c r="S13" s="16"/>
      <c r="T13" s="16"/>
      <c r="U13" s="16"/>
      <c r="V13" s="17"/>
      <c r="W13" s="17"/>
      <c r="X13" s="17"/>
      <c r="Y13" s="18">
        <f t="shared" si="0"/>
        <v>0</v>
      </c>
      <c r="Z13" s="19">
        <f t="shared" si="1"/>
        <v>0</v>
      </c>
      <c r="AA13" s="20">
        <f t="shared" si="2"/>
        <v>0</v>
      </c>
      <c r="AB13" s="21">
        <f t="shared" si="3"/>
        <v>0</v>
      </c>
    </row>
    <row r="14" spans="1:28" x14ac:dyDescent="0.25">
      <c r="A14" s="11" t="s">
        <v>161</v>
      </c>
      <c r="B14" s="11">
        <v>12</v>
      </c>
      <c r="C14" s="13" t="s">
        <v>162</v>
      </c>
      <c r="D14" s="14">
        <v>100</v>
      </c>
      <c r="E14" s="12"/>
      <c r="F14" s="12"/>
      <c r="G14" s="12"/>
      <c r="I14" s="15"/>
      <c r="J14" s="15"/>
      <c r="K14" s="15"/>
      <c r="L14" s="15"/>
      <c r="M14" s="15"/>
      <c r="N14" s="15"/>
      <c r="O14" s="15"/>
      <c r="P14" s="15"/>
      <c r="Q14" s="16"/>
      <c r="R14" s="16"/>
      <c r="S14" s="16"/>
      <c r="T14" s="16"/>
      <c r="U14" s="16"/>
      <c r="V14" s="17"/>
      <c r="W14" s="17"/>
      <c r="X14" s="17"/>
      <c r="Y14" s="18">
        <f t="shared" si="0"/>
        <v>0</v>
      </c>
      <c r="Z14" s="19">
        <f t="shared" si="1"/>
        <v>0</v>
      </c>
      <c r="AA14" s="20">
        <f t="shared" si="2"/>
        <v>0</v>
      </c>
      <c r="AB14" s="21">
        <f t="shared" si="3"/>
        <v>0</v>
      </c>
    </row>
    <row r="15" spans="1:28" x14ac:dyDescent="0.25">
      <c r="A15" s="11" t="s">
        <v>163</v>
      </c>
      <c r="B15" s="11">
        <v>13</v>
      </c>
      <c r="C15" s="13" t="s">
        <v>164</v>
      </c>
      <c r="D15" s="14">
        <v>100</v>
      </c>
      <c r="E15" s="12"/>
      <c r="F15" s="12"/>
      <c r="G15" s="12"/>
      <c r="I15" s="15"/>
      <c r="J15" s="15"/>
      <c r="K15" s="15"/>
      <c r="L15" s="15"/>
      <c r="M15" s="15"/>
      <c r="N15" s="15"/>
      <c r="O15" s="15"/>
      <c r="P15" s="15"/>
      <c r="Q15" s="16"/>
      <c r="R15" s="16"/>
      <c r="S15" s="16"/>
      <c r="T15" s="16"/>
      <c r="U15" s="16"/>
      <c r="V15" s="17"/>
      <c r="W15" s="17"/>
      <c r="X15" s="17"/>
      <c r="Y15" s="18">
        <f t="shared" si="0"/>
        <v>0</v>
      </c>
      <c r="Z15" s="19">
        <f t="shared" si="1"/>
        <v>0</v>
      </c>
      <c r="AA15" s="20">
        <f t="shared" si="2"/>
        <v>0</v>
      </c>
      <c r="AB15" s="21">
        <f t="shared" si="3"/>
        <v>0</v>
      </c>
    </row>
    <row r="16" spans="1:28" x14ac:dyDescent="0.25">
      <c r="A16" s="11" t="s">
        <v>165</v>
      </c>
      <c r="B16" s="11">
        <v>14</v>
      </c>
      <c r="C16" s="13" t="s">
        <v>166</v>
      </c>
      <c r="D16" s="14">
        <v>85</v>
      </c>
      <c r="E16" s="12"/>
      <c r="F16" s="12"/>
      <c r="G16" s="12"/>
      <c r="I16" s="15"/>
      <c r="J16" s="15"/>
      <c r="K16" s="15"/>
      <c r="L16" s="15"/>
      <c r="M16" s="15"/>
      <c r="N16" s="15"/>
      <c r="O16" s="15"/>
      <c r="P16" s="15"/>
      <c r="Q16" s="16"/>
      <c r="R16" s="16"/>
      <c r="S16" s="16"/>
      <c r="T16" s="16"/>
      <c r="U16" s="16"/>
      <c r="V16" s="17"/>
      <c r="W16" s="17"/>
      <c r="X16" s="17"/>
      <c r="Y16" s="18">
        <f t="shared" si="0"/>
        <v>0</v>
      </c>
      <c r="Z16" s="19">
        <f t="shared" si="1"/>
        <v>0</v>
      </c>
      <c r="AA16" s="20">
        <f t="shared" si="2"/>
        <v>0</v>
      </c>
      <c r="AB16" s="21">
        <f t="shared" si="3"/>
        <v>0</v>
      </c>
    </row>
    <row r="17" spans="1:28" x14ac:dyDescent="0.25">
      <c r="A17" s="11" t="s">
        <v>167</v>
      </c>
      <c r="B17" s="11">
        <v>15</v>
      </c>
      <c r="C17" s="13" t="s">
        <v>168</v>
      </c>
      <c r="D17" s="14">
        <v>100</v>
      </c>
      <c r="E17" s="12"/>
      <c r="F17" s="12"/>
      <c r="G17" s="12"/>
      <c r="I17" s="15"/>
      <c r="J17" s="15"/>
      <c r="K17" s="15"/>
      <c r="L17" s="15"/>
      <c r="M17" s="15"/>
      <c r="N17" s="15"/>
      <c r="O17" s="15"/>
      <c r="P17" s="15"/>
      <c r="Q17" s="16"/>
      <c r="R17" s="16"/>
      <c r="S17" s="16"/>
      <c r="T17" s="16"/>
      <c r="U17" s="16"/>
      <c r="V17" s="17"/>
      <c r="W17" s="17"/>
      <c r="X17" s="17"/>
      <c r="Y17" s="18">
        <f t="shared" si="0"/>
        <v>0</v>
      </c>
      <c r="Z17" s="19">
        <f t="shared" si="1"/>
        <v>0</v>
      </c>
      <c r="AA17" s="20">
        <f t="shared" si="2"/>
        <v>0</v>
      </c>
      <c r="AB17" s="21">
        <f t="shared" si="3"/>
        <v>0</v>
      </c>
    </row>
    <row r="18" spans="1:28" x14ac:dyDescent="0.25">
      <c r="A18" s="11" t="s">
        <v>169</v>
      </c>
      <c r="B18" s="11">
        <v>16</v>
      </c>
      <c r="C18" s="13" t="s">
        <v>170</v>
      </c>
      <c r="D18" s="14">
        <v>90</v>
      </c>
      <c r="E18" s="12"/>
      <c r="F18" s="12"/>
      <c r="G18" s="12"/>
      <c r="I18" s="15"/>
      <c r="J18" s="15"/>
      <c r="K18" s="15"/>
      <c r="L18" s="15"/>
      <c r="M18" s="15"/>
      <c r="N18" s="15"/>
      <c r="O18" s="15"/>
      <c r="P18" s="15"/>
      <c r="Q18" s="16"/>
      <c r="R18" s="16"/>
      <c r="S18" s="16"/>
      <c r="T18" s="16"/>
      <c r="U18" s="16"/>
      <c r="V18" s="17"/>
      <c r="W18" s="17"/>
      <c r="X18" s="17"/>
      <c r="Y18" s="18">
        <f t="shared" si="0"/>
        <v>0</v>
      </c>
      <c r="Z18" s="19">
        <f t="shared" si="1"/>
        <v>0</v>
      </c>
      <c r="AA18" s="20">
        <f t="shared" si="2"/>
        <v>0</v>
      </c>
      <c r="AB18" s="21">
        <f t="shared" si="3"/>
        <v>0</v>
      </c>
    </row>
    <row r="19" spans="1:28" x14ac:dyDescent="0.25">
      <c r="A19" s="11" t="s">
        <v>171</v>
      </c>
      <c r="B19" s="11">
        <v>17</v>
      </c>
      <c r="C19" s="13" t="s">
        <v>172</v>
      </c>
      <c r="D19" s="14">
        <v>80</v>
      </c>
      <c r="E19" s="12"/>
      <c r="F19" s="12"/>
      <c r="G19" s="12"/>
      <c r="I19" s="15"/>
      <c r="J19" s="15"/>
      <c r="K19" s="15"/>
      <c r="L19" s="15"/>
      <c r="M19" s="15"/>
      <c r="N19" s="15"/>
      <c r="O19" s="15"/>
      <c r="P19" s="15"/>
      <c r="Q19" s="16"/>
      <c r="R19" s="16"/>
      <c r="S19" s="16"/>
      <c r="T19" s="16"/>
      <c r="U19" s="16"/>
      <c r="V19" s="17"/>
      <c r="W19" s="17"/>
      <c r="X19" s="17"/>
      <c r="Y19" s="18">
        <f t="shared" si="0"/>
        <v>0</v>
      </c>
      <c r="Z19" s="19">
        <f t="shared" si="1"/>
        <v>0</v>
      </c>
      <c r="AA19" s="20">
        <f t="shared" si="2"/>
        <v>0</v>
      </c>
      <c r="AB19" s="21">
        <f t="shared" si="3"/>
        <v>0</v>
      </c>
    </row>
    <row r="20" spans="1:28" x14ac:dyDescent="0.25">
      <c r="A20" s="11" t="s">
        <v>173</v>
      </c>
      <c r="B20" s="11">
        <v>18</v>
      </c>
      <c r="C20" s="13" t="s">
        <v>174</v>
      </c>
      <c r="D20" s="14">
        <v>95</v>
      </c>
      <c r="E20" s="12"/>
      <c r="F20" s="12"/>
      <c r="G20" s="12"/>
      <c r="I20" s="15"/>
      <c r="J20" s="15"/>
      <c r="K20" s="15"/>
      <c r="L20" s="15"/>
      <c r="M20" s="15"/>
      <c r="N20" s="15"/>
      <c r="O20" s="15"/>
      <c r="P20" s="15"/>
      <c r="Q20" s="16"/>
      <c r="R20" s="16"/>
      <c r="S20" s="16"/>
      <c r="T20" s="16"/>
      <c r="U20" s="16"/>
      <c r="V20" s="17"/>
      <c r="W20" s="17"/>
      <c r="X20" s="17"/>
      <c r="Y20" s="18">
        <f t="shared" si="0"/>
        <v>0</v>
      </c>
      <c r="Z20" s="19">
        <f t="shared" si="1"/>
        <v>0</v>
      </c>
      <c r="AA20" s="20">
        <f t="shared" si="2"/>
        <v>0</v>
      </c>
      <c r="AB20" s="21">
        <f t="shared" si="3"/>
        <v>0</v>
      </c>
    </row>
    <row r="21" spans="1:28" x14ac:dyDescent="0.25">
      <c r="A21" s="11" t="s">
        <v>175</v>
      </c>
      <c r="B21" s="11">
        <v>19</v>
      </c>
      <c r="C21" s="13" t="s">
        <v>176</v>
      </c>
      <c r="D21" s="14">
        <v>100</v>
      </c>
      <c r="E21" s="12"/>
      <c r="F21" s="12"/>
      <c r="G21" s="12"/>
      <c r="I21" s="15"/>
      <c r="J21" s="15"/>
      <c r="K21" s="15"/>
      <c r="L21" s="15"/>
      <c r="M21" s="15"/>
      <c r="N21" s="15"/>
      <c r="O21" s="15"/>
      <c r="P21" s="15"/>
      <c r="Q21" s="16"/>
      <c r="R21" s="16"/>
      <c r="S21" s="16"/>
      <c r="T21" s="16"/>
      <c r="U21" s="16"/>
      <c r="V21" s="17"/>
      <c r="W21" s="17"/>
      <c r="X21" s="17"/>
      <c r="Y21" s="18">
        <f t="shared" si="0"/>
        <v>0</v>
      </c>
      <c r="Z21" s="19">
        <f t="shared" si="1"/>
        <v>0</v>
      </c>
      <c r="AA21" s="20">
        <f t="shared" si="2"/>
        <v>0</v>
      </c>
      <c r="AB21" s="21">
        <f t="shared" si="3"/>
        <v>0</v>
      </c>
    </row>
    <row r="22" spans="1:28" x14ac:dyDescent="0.25">
      <c r="A22" s="11" t="s">
        <v>177</v>
      </c>
      <c r="B22" s="11">
        <v>20</v>
      </c>
      <c r="C22" s="13" t="s">
        <v>178</v>
      </c>
      <c r="D22" s="14">
        <v>100</v>
      </c>
      <c r="E22" s="12"/>
      <c r="F22" s="12"/>
      <c r="G22" s="12"/>
      <c r="I22" s="15"/>
      <c r="J22" s="15"/>
      <c r="K22" s="15"/>
      <c r="L22" s="15"/>
      <c r="M22" s="15"/>
      <c r="N22" s="15"/>
      <c r="O22" s="15"/>
      <c r="P22" s="15"/>
      <c r="Q22" s="16"/>
      <c r="R22" s="16"/>
      <c r="S22" s="16"/>
      <c r="T22" s="16"/>
      <c r="U22" s="16"/>
      <c r="V22" s="17"/>
      <c r="W22" s="17"/>
      <c r="X22" s="17"/>
      <c r="Y22" s="18">
        <f t="shared" si="0"/>
        <v>0</v>
      </c>
      <c r="Z22" s="19">
        <f t="shared" si="1"/>
        <v>0</v>
      </c>
      <c r="AA22" s="20">
        <f t="shared" si="2"/>
        <v>0</v>
      </c>
      <c r="AB22" s="21">
        <f t="shared" si="3"/>
        <v>0</v>
      </c>
    </row>
    <row r="23" spans="1:28" x14ac:dyDescent="0.25">
      <c r="A23" s="11" t="s">
        <v>179</v>
      </c>
      <c r="B23" s="11">
        <v>21</v>
      </c>
      <c r="C23" s="13" t="s">
        <v>180</v>
      </c>
      <c r="D23" s="14">
        <f t="shared" ref="D23" si="4">AB23</f>
        <v>0</v>
      </c>
      <c r="E23" s="12"/>
      <c r="F23" s="12"/>
      <c r="G23" s="12"/>
      <c r="I23" s="15"/>
      <c r="J23" s="15"/>
      <c r="K23" s="15"/>
      <c r="L23" s="15"/>
      <c r="M23" s="15"/>
      <c r="N23" s="15"/>
      <c r="O23" s="15"/>
      <c r="P23" s="15"/>
      <c r="Q23" s="16"/>
      <c r="R23" s="16"/>
      <c r="S23" s="16"/>
      <c r="T23" s="16"/>
      <c r="U23" s="16"/>
      <c r="V23" s="17"/>
      <c r="W23" s="17"/>
      <c r="X23" s="17"/>
      <c r="Y23" s="18">
        <f t="shared" si="0"/>
        <v>0</v>
      </c>
      <c r="Z23" s="19">
        <f t="shared" si="1"/>
        <v>0</v>
      </c>
      <c r="AA23" s="20">
        <f t="shared" si="2"/>
        <v>0</v>
      </c>
      <c r="AB23" s="21">
        <f t="shared" si="3"/>
        <v>0</v>
      </c>
    </row>
  </sheetData>
  <sheetProtection password="E1ED" sheet="1" objects="1" scenarios="1"/>
  <dataValidations count="22">
    <dataValidation type="whole" allowBlank="1" showInputMessage="1" showErrorMessage="1" errorTitle="Valor fuera de rango" error="Ingrese un valor correcto" sqref="I3:U3" xr:uid="{00000000-0002-0000-0400-000000000000}">
      <formula1>0</formula1>
      <formula2>I2</formula2>
    </dataValidation>
    <dataValidation type="whole" allowBlank="1" showInputMessage="1" showErrorMessage="1" errorTitle="Valor fuera de rango" error="Ingrese un valor correcto" sqref="V3:X23 D3:D23" xr:uid="{00000000-0002-0000-04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4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4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4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4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4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4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400-000077000000}">
      <formula1>0</formula1>
      <formula2>I2</formula2>
    </dataValidation>
    <dataValidation type="whole" allowBlank="1" showInputMessage="1" showErrorMessage="1" errorTitle="Valor fuera de rango" error="Ingrese un valor correcto" sqref="I11:U11" xr:uid="{00000000-0002-0000-0400-000088000000}">
      <formula1>0</formula1>
      <formula2>I2</formula2>
    </dataValidation>
    <dataValidation type="whole" allowBlank="1" showInputMessage="1" showErrorMessage="1" errorTitle="Valor fuera de rango" error="Ingrese un valor correcto" sqref="I12:U12" xr:uid="{00000000-0002-0000-0400-000099000000}">
      <formula1>0</formula1>
      <formula2>I2</formula2>
    </dataValidation>
    <dataValidation type="whole" allowBlank="1" showInputMessage="1" showErrorMessage="1" errorTitle="Valor fuera de rango" error="Ingrese un valor correcto" sqref="I13:U13" xr:uid="{00000000-0002-0000-0400-0000AA000000}">
      <formula1>0</formula1>
      <formula2>I2</formula2>
    </dataValidation>
    <dataValidation type="whole" allowBlank="1" showInputMessage="1" showErrorMessage="1" errorTitle="Valor fuera de rango" error="Ingrese un valor correcto" sqref="I14:U14" xr:uid="{00000000-0002-0000-0400-0000BB000000}">
      <formula1>0</formula1>
      <formula2>I2</formula2>
    </dataValidation>
    <dataValidation type="whole" allowBlank="1" showInputMessage="1" showErrorMessage="1" errorTitle="Valor fuera de rango" error="Ingrese un valor correcto" sqref="I15:U15" xr:uid="{00000000-0002-0000-0400-0000CC000000}">
      <formula1>0</formula1>
      <formula2>I2</formula2>
    </dataValidation>
    <dataValidation type="whole" allowBlank="1" showInputMessage="1" showErrorMessage="1" errorTitle="Valor fuera de rango" error="Ingrese un valor correcto" sqref="I16:U16" xr:uid="{00000000-0002-0000-0400-0000DD000000}">
      <formula1>0</formula1>
      <formula2>I2</formula2>
    </dataValidation>
    <dataValidation type="whole" allowBlank="1" showInputMessage="1" showErrorMessage="1" errorTitle="Valor fuera de rango" error="Ingrese un valor correcto" sqref="I17:U17" xr:uid="{00000000-0002-0000-0400-0000EE000000}">
      <formula1>0</formula1>
      <formula2>I2</formula2>
    </dataValidation>
    <dataValidation type="whole" allowBlank="1" showInputMessage="1" showErrorMessage="1" errorTitle="Valor fuera de rango" error="Ingrese un valor correcto" sqref="I18:U18" xr:uid="{00000000-0002-0000-0400-0000FF000000}">
      <formula1>0</formula1>
      <formula2>I2</formula2>
    </dataValidation>
    <dataValidation type="whole" allowBlank="1" showInputMessage="1" showErrorMessage="1" errorTitle="Valor fuera de rango" error="Ingrese un valor correcto" sqref="I19:U19" xr:uid="{00000000-0002-0000-0400-000010010000}">
      <formula1>0</formula1>
      <formula2>I2</formula2>
    </dataValidation>
    <dataValidation type="whole" allowBlank="1" showInputMessage="1" showErrorMessage="1" errorTitle="Valor fuera de rango" error="Ingrese un valor correcto" sqref="I20:U20" xr:uid="{00000000-0002-0000-0400-000021010000}">
      <formula1>0</formula1>
      <formula2>I2</formula2>
    </dataValidation>
    <dataValidation type="whole" allowBlank="1" showInputMessage="1" showErrorMessage="1" errorTitle="Valor fuera de rango" error="Ingrese un valor correcto" sqref="I21:U21" xr:uid="{00000000-0002-0000-0400-000032010000}">
      <formula1>0</formula1>
      <formula2>I2</formula2>
    </dataValidation>
    <dataValidation type="whole" allowBlank="1" showInputMessage="1" showErrorMessage="1" errorTitle="Valor fuera de rango" error="Ingrese un valor correcto" sqref="I22:U22" xr:uid="{00000000-0002-0000-0400-000043010000}">
      <formula1>0</formula1>
      <formula2>I2</formula2>
    </dataValidation>
    <dataValidation type="whole" allowBlank="1" showInputMessage="1" showErrorMessage="1" errorTitle="Valor fuera de rango" error="Ingrese un valor correcto" sqref="I23:U23" xr:uid="{00000000-0002-0000-0400-000054010000}">
      <formula1>0</formula1>
      <formula2>I2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9"/>
  <sheetViews>
    <sheetView workbookViewId="0">
      <selection activeCell="D9" sqref="D9"/>
    </sheetView>
  </sheetViews>
  <sheetFormatPr baseColWidth="10" defaultColWidth="11.42578125" defaultRowHeight="15" x14ac:dyDescent="0.25"/>
  <cols>
    <col min="1" max="2" width="7" bestFit="1" customWidth="1"/>
    <col min="3" max="3" width="34.5703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181</v>
      </c>
      <c r="C1" s="1" t="s">
        <v>182</v>
      </c>
      <c r="D1" s="4" t="s">
        <v>183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119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184</v>
      </c>
      <c r="B3" s="11">
        <v>1</v>
      </c>
      <c r="C3" s="13" t="s">
        <v>185</v>
      </c>
      <c r="D3" s="14">
        <v>100</v>
      </c>
      <c r="E3" s="12"/>
      <c r="F3" s="12"/>
      <c r="G3" s="12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7"/>
      <c r="W3" s="17"/>
      <c r="X3" s="17"/>
      <c r="Y3" s="18">
        <f t="shared" ref="Y3:Y9" si="0">I3+J3+K3+L3+M3+N3+O3+P3</f>
        <v>0</v>
      </c>
      <c r="Z3" s="19">
        <f t="shared" ref="Z3:Z9" si="1">Q3+R3+S3+T3+U3</f>
        <v>0</v>
      </c>
      <c r="AA3" s="20">
        <f t="shared" ref="AA3:AA9" si="2">V3*$V$2+W3*$W$2+X3*$X$2</f>
        <v>0</v>
      </c>
      <c r="AB3" s="21">
        <f t="shared" ref="AB3:AB9" si="3">IF((AA3+Z3+Y3)&gt;100,"err ",AA3+Z3+Y3)</f>
        <v>0</v>
      </c>
    </row>
    <row r="4" spans="1:28" x14ac:dyDescent="0.25">
      <c r="A4" s="11" t="s">
        <v>186</v>
      </c>
      <c r="B4" s="11">
        <v>2</v>
      </c>
      <c r="C4" s="13" t="s">
        <v>187</v>
      </c>
      <c r="D4" s="14">
        <f t="shared" ref="D4:D9" si="4">AB4</f>
        <v>0</v>
      </c>
      <c r="E4" s="12"/>
      <c r="F4" s="12"/>
      <c r="G4" s="12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7"/>
      <c r="W4" s="17"/>
      <c r="X4" s="17"/>
      <c r="Y4" s="18">
        <f t="shared" si="0"/>
        <v>0</v>
      </c>
      <c r="Z4" s="19">
        <f t="shared" si="1"/>
        <v>0</v>
      </c>
      <c r="AA4" s="20">
        <f t="shared" si="2"/>
        <v>0</v>
      </c>
      <c r="AB4" s="21">
        <f t="shared" si="3"/>
        <v>0</v>
      </c>
    </row>
    <row r="5" spans="1:28" x14ac:dyDescent="0.25">
      <c r="A5" s="11" t="s">
        <v>188</v>
      </c>
      <c r="B5" s="11">
        <v>3</v>
      </c>
      <c r="C5" s="13" t="s">
        <v>189</v>
      </c>
      <c r="D5" s="14">
        <v>90</v>
      </c>
      <c r="E5" s="12"/>
      <c r="F5" s="12"/>
      <c r="G5" s="12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7"/>
      <c r="W5" s="17"/>
      <c r="X5" s="17"/>
      <c r="Y5" s="18">
        <f t="shared" si="0"/>
        <v>0</v>
      </c>
      <c r="Z5" s="19">
        <f t="shared" si="1"/>
        <v>0</v>
      </c>
      <c r="AA5" s="20">
        <f t="shared" si="2"/>
        <v>0</v>
      </c>
      <c r="AB5" s="21">
        <f t="shared" si="3"/>
        <v>0</v>
      </c>
    </row>
    <row r="6" spans="1:28" x14ac:dyDescent="0.25">
      <c r="A6" s="11" t="s">
        <v>190</v>
      </c>
      <c r="B6" s="11">
        <v>4</v>
      </c>
      <c r="C6" s="13" t="s">
        <v>191</v>
      </c>
      <c r="D6" s="14">
        <v>95</v>
      </c>
      <c r="E6" s="12"/>
      <c r="F6" s="12"/>
      <c r="G6" s="12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7"/>
      <c r="W6" s="17"/>
      <c r="X6" s="17"/>
      <c r="Y6" s="18">
        <f t="shared" si="0"/>
        <v>0</v>
      </c>
      <c r="Z6" s="19">
        <f t="shared" si="1"/>
        <v>0</v>
      </c>
      <c r="AA6" s="20">
        <f t="shared" si="2"/>
        <v>0</v>
      </c>
      <c r="AB6" s="21">
        <f t="shared" si="3"/>
        <v>0</v>
      </c>
    </row>
    <row r="7" spans="1:28" x14ac:dyDescent="0.25">
      <c r="A7" s="11" t="s">
        <v>192</v>
      </c>
      <c r="B7" s="11">
        <v>5</v>
      </c>
      <c r="C7" s="13" t="s">
        <v>193</v>
      </c>
      <c r="D7" s="14">
        <v>100</v>
      </c>
      <c r="E7" s="12"/>
      <c r="F7" s="12"/>
      <c r="G7" s="12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7"/>
      <c r="W7" s="17"/>
      <c r="X7" s="17"/>
      <c r="Y7" s="18">
        <f t="shared" si="0"/>
        <v>0</v>
      </c>
      <c r="Z7" s="19">
        <f t="shared" si="1"/>
        <v>0</v>
      </c>
      <c r="AA7" s="20">
        <f t="shared" si="2"/>
        <v>0</v>
      </c>
      <c r="AB7" s="21">
        <f t="shared" si="3"/>
        <v>0</v>
      </c>
    </row>
    <row r="8" spans="1:28" x14ac:dyDescent="0.25">
      <c r="A8" s="11" t="s">
        <v>194</v>
      </c>
      <c r="B8" s="11">
        <v>6</v>
      </c>
      <c r="C8" s="13" t="s">
        <v>195</v>
      </c>
      <c r="D8" s="14">
        <v>85</v>
      </c>
      <c r="E8" s="12"/>
      <c r="F8" s="12"/>
      <c r="G8" s="12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7"/>
      <c r="W8" s="17"/>
      <c r="X8" s="17"/>
      <c r="Y8" s="18">
        <f t="shared" si="0"/>
        <v>0</v>
      </c>
      <c r="Z8" s="19">
        <f t="shared" si="1"/>
        <v>0</v>
      </c>
      <c r="AA8" s="20">
        <f t="shared" si="2"/>
        <v>0</v>
      </c>
      <c r="AB8" s="21">
        <f t="shared" si="3"/>
        <v>0</v>
      </c>
    </row>
    <row r="9" spans="1:28" x14ac:dyDescent="0.25">
      <c r="A9" s="11" t="s">
        <v>196</v>
      </c>
      <c r="B9" s="11">
        <v>7</v>
      </c>
      <c r="C9" s="13" t="s">
        <v>197</v>
      </c>
      <c r="D9" s="14">
        <f t="shared" si="4"/>
        <v>0</v>
      </c>
      <c r="E9" s="12"/>
      <c r="F9" s="12"/>
      <c r="G9" s="12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7"/>
      <c r="W9" s="17"/>
      <c r="X9" s="17"/>
      <c r="Y9" s="18">
        <f t="shared" si="0"/>
        <v>0</v>
      </c>
      <c r="Z9" s="19">
        <f t="shared" si="1"/>
        <v>0</v>
      </c>
      <c r="AA9" s="20">
        <f t="shared" si="2"/>
        <v>0</v>
      </c>
      <c r="AB9" s="21">
        <f t="shared" si="3"/>
        <v>0</v>
      </c>
    </row>
  </sheetData>
  <sheetProtection password="E1ED" sheet="1" objects="1" scenarios="1"/>
  <dataValidations count="8">
    <dataValidation type="whole" allowBlank="1" showInputMessage="1" showErrorMessage="1" errorTitle="Valor fuera de rango" error="Ingrese un valor correcto" sqref="I3:U3" xr:uid="{00000000-0002-0000-0500-000000000000}">
      <formula1>0</formula1>
      <formula2>I2</formula2>
    </dataValidation>
    <dataValidation type="whole" allowBlank="1" showInputMessage="1" showErrorMessage="1" errorTitle="Valor fuera de rango" error="Ingrese un valor correcto" sqref="V3:X9 D3:D9" xr:uid="{00000000-0002-0000-05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5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5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5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5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5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500-000066000000}">
      <formula1>0</formula1>
      <formula2>I2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"/>
  <sheetViews>
    <sheetView topLeftCell="B1" workbookViewId="0">
      <selection activeCell="X14" sqref="X14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198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199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10" si="0">AB3</f>
        <v>90</v>
      </c>
      <c r="E3" s="12"/>
      <c r="F3" s="12"/>
      <c r="G3" s="12"/>
      <c r="I3" s="15">
        <v>10</v>
      </c>
      <c r="J3" s="15">
        <v>10</v>
      </c>
      <c r="K3" s="15">
        <v>10</v>
      </c>
      <c r="L3" s="15">
        <v>10</v>
      </c>
      <c r="M3" s="15">
        <v>8</v>
      </c>
      <c r="N3" s="15"/>
      <c r="O3" s="15"/>
      <c r="P3" s="15"/>
      <c r="Q3" s="16"/>
      <c r="R3" s="16"/>
      <c r="S3" s="16"/>
      <c r="T3" s="16"/>
      <c r="U3" s="16"/>
      <c r="V3" s="17">
        <v>100</v>
      </c>
      <c r="W3" s="17"/>
      <c r="X3" s="17">
        <v>80</v>
      </c>
      <c r="Y3" s="18">
        <f t="shared" ref="Y3:Y10" si="1">I3+J3+K3+L3+M3+N3+O3+P3</f>
        <v>48</v>
      </c>
      <c r="Z3" s="19">
        <f t="shared" ref="Z3:Z10" si="2">Q3+R3+S3+T3+U3</f>
        <v>0</v>
      </c>
      <c r="AA3" s="20">
        <f t="shared" ref="AA3:AA10" si="3">V3*$V$2+W3*$W$2+X3*$X$2</f>
        <v>42</v>
      </c>
      <c r="AB3" s="21">
        <f t="shared" ref="AB3:AB10" si="4">IF((AA3+Z3+Y3)&gt;100,"err ",AA3+Z3+Y3)</f>
        <v>90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100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10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100</v>
      </c>
      <c r="W4" s="17"/>
      <c r="X4" s="17">
        <v>100</v>
      </c>
      <c r="Y4" s="18">
        <f t="shared" si="1"/>
        <v>50</v>
      </c>
      <c r="Z4" s="19">
        <f t="shared" si="2"/>
        <v>0</v>
      </c>
      <c r="AA4" s="20">
        <f t="shared" si="3"/>
        <v>50</v>
      </c>
      <c r="AB4" s="21">
        <f t="shared" si="4"/>
        <v>100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77</v>
      </c>
      <c r="E5" s="12"/>
      <c r="F5" s="12"/>
      <c r="G5" s="12"/>
      <c r="I5" s="15">
        <v>0</v>
      </c>
      <c r="J5" s="15">
        <v>10</v>
      </c>
      <c r="K5" s="15">
        <v>0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90</v>
      </c>
      <c r="W5" s="17"/>
      <c r="X5" s="17">
        <v>95</v>
      </c>
      <c r="Y5" s="18">
        <f t="shared" si="1"/>
        <v>30</v>
      </c>
      <c r="Z5" s="19">
        <f t="shared" si="2"/>
        <v>0</v>
      </c>
      <c r="AA5" s="20">
        <f t="shared" si="3"/>
        <v>47</v>
      </c>
      <c r="AB5" s="21">
        <f t="shared" si="4"/>
        <v>77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48</v>
      </c>
      <c r="E6" s="12"/>
      <c r="F6" s="12"/>
      <c r="G6" s="12"/>
      <c r="I6" s="15">
        <v>1</v>
      </c>
      <c r="J6" s="15">
        <v>0</v>
      </c>
      <c r="K6" s="15">
        <v>0</v>
      </c>
      <c r="L6" s="15">
        <v>0</v>
      </c>
      <c r="M6" s="15">
        <v>8</v>
      </c>
      <c r="N6" s="15"/>
      <c r="O6" s="15"/>
      <c r="P6" s="15"/>
      <c r="Q6" s="16"/>
      <c r="R6" s="16"/>
      <c r="S6" s="16"/>
      <c r="T6" s="16"/>
      <c r="U6" s="16"/>
      <c r="V6" s="17">
        <v>90</v>
      </c>
      <c r="W6" s="17"/>
      <c r="X6" s="17">
        <v>75</v>
      </c>
      <c r="Y6" s="18">
        <f t="shared" si="1"/>
        <v>9</v>
      </c>
      <c r="Z6" s="19">
        <f t="shared" si="2"/>
        <v>0</v>
      </c>
      <c r="AA6" s="20">
        <f t="shared" si="3"/>
        <v>39</v>
      </c>
      <c r="AB6" s="21">
        <f t="shared" si="4"/>
        <v>48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100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100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50</v>
      </c>
      <c r="AB7" s="21">
        <f t="shared" si="4"/>
        <v>100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10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100</v>
      </c>
      <c r="W8" s="17"/>
      <c r="X8" s="17">
        <v>90</v>
      </c>
      <c r="Y8" s="18">
        <f t="shared" si="1"/>
        <v>50</v>
      </c>
      <c r="Z8" s="19">
        <f t="shared" si="2"/>
        <v>0</v>
      </c>
      <c r="AA8" s="20">
        <f t="shared" si="3"/>
        <v>46</v>
      </c>
      <c r="AB8" s="21">
        <f t="shared" si="4"/>
        <v>96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91</v>
      </c>
      <c r="E9" s="12"/>
      <c r="F9" s="12"/>
      <c r="G9" s="12"/>
      <c r="I9" s="15">
        <v>10</v>
      </c>
      <c r="J9" s="15">
        <v>5</v>
      </c>
      <c r="K9" s="15">
        <v>10</v>
      </c>
      <c r="L9" s="15">
        <v>10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100</v>
      </c>
      <c r="W9" s="17"/>
      <c r="X9" s="17">
        <v>90</v>
      </c>
      <c r="Y9" s="18">
        <f t="shared" si="1"/>
        <v>45</v>
      </c>
      <c r="Z9" s="19">
        <f t="shared" si="2"/>
        <v>0</v>
      </c>
      <c r="AA9" s="20">
        <f t="shared" si="3"/>
        <v>46</v>
      </c>
      <c r="AB9" s="21">
        <f t="shared" si="4"/>
        <v>91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100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10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100</v>
      </c>
      <c r="W10" s="17"/>
      <c r="X10" s="17">
        <v>100</v>
      </c>
      <c r="Y10" s="18">
        <f t="shared" si="1"/>
        <v>50</v>
      </c>
      <c r="Z10" s="19">
        <f t="shared" si="2"/>
        <v>0</v>
      </c>
      <c r="AA10" s="20">
        <f t="shared" si="3"/>
        <v>50</v>
      </c>
      <c r="AB10" s="21">
        <f t="shared" si="4"/>
        <v>100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6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6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6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6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6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6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6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6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600-000077000000}">
      <formula1>0</formula1>
      <formula2>I2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"/>
  <sheetViews>
    <sheetView zoomScaleNormal="100" workbookViewId="0">
      <selection activeCell="X9" sqref="X9"/>
    </sheetView>
  </sheetViews>
  <sheetFormatPr baseColWidth="10" defaultColWidth="11.42578125" defaultRowHeight="15" x14ac:dyDescent="0.25"/>
  <cols>
    <col min="1" max="2" width="7" bestFit="1" customWidth="1"/>
    <col min="3" max="3" width="52.42578125" bestFit="1" customWidth="1"/>
    <col min="4" max="7" width="4.140625" bestFit="1" customWidth="1"/>
    <col min="8" max="8" width="6.7109375" customWidth="1"/>
    <col min="9" max="13" width="4.140625" bestFit="1" customWidth="1"/>
    <col min="14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200</v>
      </c>
      <c r="C1" s="1" t="s">
        <v>201</v>
      </c>
      <c r="D1" s="4" t="s">
        <v>202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203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204</v>
      </c>
      <c r="B3" s="11">
        <v>1</v>
      </c>
      <c r="C3" s="13" t="s">
        <v>205</v>
      </c>
      <c r="D3" s="14">
        <f t="shared" ref="D3:D8" si="0">AB3</f>
        <v>92</v>
      </c>
      <c r="E3" s="12"/>
      <c r="F3" s="12"/>
      <c r="G3" s="12"/>
      <c r="I3" s="15">
        <v>8</v>
      </c>
      <c r="J3" s="15">
        <v>10</v>
      </c>
      <c r="K3" s="15">
        <v>10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90</v>
      </c>
      <c r="W3" s="17"/>
      <c r="X3" s="17">
        <v>90</v>
      </c>
      <c r="Y3" s="18">
        <f t="shared" ref="Y3:Y8" si="1">I3+J3+K3+L3+M3+N3+O3+P3</f>
        <v>47</v>
      </c>
      <c r="Z3" s="19">
        <f t="shared" ref="Z3:Z8" si="2">Q3+R3+S3+T3+U3</f>
        <v>0</v>
      </c>
      <c r="AA3" s="20">
        <f t="shared" ref="AA3:AA8" si="3">V3*$V$2+W3*$W$2+X3*$X$2</f>
        <v>45</v>
      </c>
      <c r="AB3" s="21">
        <f t="shared" ref="AB3:AB8" si="4">IF((AA3+Z3+Y3)&gt;100,"err ",AA3+Z3+Y3)</f>
        <v>92</v>
      </c>
    </row>
    <row r="4" spans="1:28" x14ac:dyDescent="0.25">
      <c r="A4" s="11" t="s">
        <v>206</v>
      </c>
      <c r="B4" s="11">
        <v>2</v>
      </c>
      <c r="C4" s="13" t="s">
        <v>207</v>
      </c>
      <c r="D4" s="14">
        <f t="shared" si="0"/>
        <v>89</v>
      </c>
      <c r="E4" s="12"/>
      <c r="F4" s="12"/>
      <c r="G4" s="12"/>
      <c r="I4" s="15">
        <v>8</v>
      </c>
      <c r="J4" s="15">
        <v>10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60</v>
      </c>
      <c r="W4" s="17"/>
      <c r="X4" s="17">
        <v>90</v>
      </c>
      <c r="Y4" s="18">
        <f t="shared" si="1"/>
        <v>47</v>
      </c>
      <c r="Z4" s="19">
        <f t="shared" si="2"/>
        <v>0</v>
      </c>
      <c r="AA4" s="20">
        <f t="shared" si="3"/>
        <v>42</v>
      </c>
      <c r="AB4" s="21">
        <f t="shared" si="4"/>
        <v>89</v>
      </c>
    </row>
    <row r="5" spans="1:28" x14ac:dyDescent="0.25">
      <c r="A5" s="11" t="s">
        <v>208</v>
      </c>
      <c r="B5" s="11">
        <v>3</v>
      </c>
      <c r="C5" s="13" t="s">
        <v>209</v>
      </c>
      <c r="D5" s="14">
        <f t="shared" si="0"/>
        <v>87</v>
      </c>
      <c r="E5" s="12"/>
      <c r="F5" s="12"/>
      <c r="G5" s="12"/>
      <c r="I5" s="15">
        <v>10</v>
      </c>
      <c r="J5" s="15">
        <v>10</v>
      </c>
      <c r="K5" s="15">
        <v>8</v>
      </c>
      <c r="L5" s="15">
        <v>8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85</v>
      </c>
      <c r="Y5" s="18">
        <f t="shared" si="1"/>
        <v>46</v>
      </c>
      <c r="Z5" s="19">
        <f t="shared" si="2"/>
        <v>0</v>
      </c>
      <c r="AA5" s="20">
        <f t="shared" si="3"/>
        <v>41</v>
      </c>
      <c r="AB5" s="21">
        <f t="shared" si="4"/>
        <v>87</v>
      </c>
    </row>
    <row r="6" spans="1:28" x14ac:dyDescent="0.25">
      <c r="A6" s="11" t="s">
        <v>210</v>
      </c>
      <c r="B6" s="11">
        <v>4</v>
      </c>
      <c r="C6" s="13" t="s">
        <v>211</v>
      </c>
      <c r="D6" s="14">
        <f t="shared" si="0"/>
        <v>50</v>
      </c>
      <c r="E6" s="12"/>
      <c r="F6" s="12"/>
      <c r="G6" s="12"/>
      <c r="I6" s="15">
        <v>10</v>
      </c>
      <c r="J6" s="15">
        <v>0</v>
      </c>
      <c r="K6" s="15">
        <v>0</v>
      </c>
      <c r="L6" s="15">
        <v>0</v>
      </c>
      <c r="M6" s="15">
        <v>0</v>
      </c>
      <c r="N6" s="15"/>
      <c r="O6" s="15"/>
      <c r="P6" s="15"/>
      <c r="Q6" s="16"/>
      <c r="R6" s="16"/>
      <c r="S6" s="16"/>
      <c r="T6" s="16"/>
      <c r="U6" s="16"/>
      <c r="V6" s="17">
        <v>80</v>
      </c>
      <c r="W6" s="17"/>
      <c r="X6" s="17">
        <v>80</v>
      </c>
      <c r="Y6" s="18">
        <f t="shared" si="1"/>
        <v>10</v>
      </c>
      <c r="Z6" s="19">
        <f t="shared" si="2"/>
        <v>0</v>
      </c>
      <c r="AA6" s="20">
        <f t="shared" si="3"/>
        <v>40</v>
      </c>
      <c r="AB6" s="21">
        <f t="shared" si="4"/>
        <v>50</v>
      </c>
    </row>
    <row r="7" spans="1:28" x14ac:dyDescent="0.25">
      <c r="A7" s="11" t="s">
        <v>212</v>
      </c>
      <c r="B7" s="11">
        <v>5</v>
      </c>
      <c r="C7" s="13" t="s">
        <v>213</v>
      </c>
      <c r="D7" s="14">
        <f t="shared" si="0"/>
        <v>99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90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49</v>
      </c>
      <c r="AB7" s="21">
        <f t="shared" si="4"/>
        <v>99</v>
      </c>
    </row>
    <row r="8" spans="1:28" x14ac:dyDescent="0.25">
      <c r="A8" s="11" t="s">
        <v>214</v>
      </c>
      <c r="B8" s="11">
        <v>6</v>
      </c>
      <c r="C8" s="13" t="s">
        <v>215</v>
      </c>
      <c r="D8" s="14">
        <f t="shared" si="0"/>
        <v>96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9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95</v>
      </c>
      <c r="Y8" s="18">
        <f t="shared" si="1"/>
        <v>49</v>
      </c>
      <c r="Z8" s="19">
        <f t="shared" si="2"/>
        <v>0</v>
      </c>
      <c r="AA8" s="20">
        <f t="shared" si="3"/>
        <v>47</v>
      </c>
      <c r="AB8" s="21">
        <f t="shared" si="4"/>
        <v>96</v>
      </c>
    </row>
  </sheetData>
  <sheetProtection password="E1ED" sheet="1" objects="1" scenarios="1"/>
  <dataValidations count="7">
    <dataValidation type="whole" allowBlank="1" showInputMessage="1" showErrorMessage="1" errorTitle="Valor fuera de rango" error="Ingrese un valor correcto" sqref="I3:U3" xr:uid="{00000000-0002-0000-0700-000000000000}">
      <formula1>0</formula1>
      <formula2>I2</formula2>
    </dataValidation>
    <dataValidation type="whole" allowBlank="1" showInputMessage="1" showErrorMessage="1" errorTitle="Valor fuera de rango" error="Ingrese un valor correcto" sqref="V3:X8 D3:D8" xr:uid="{00000000-0002-0000-07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7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7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7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7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700-000055000000}">
      <formula1>0</formula1>
      <formula2>I2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0"/>
  <sheetViews>
    <sheetView topLeftCell="B1" zoomScaleNormal="100" workbookViewId="0">
      <selection activeCell="X10" sqref="X10"/>
    </sheetView>
  </sheetViews>
  <sheetFormatPr baseColWidth="10" defaultColWidth="11.42578125" defaultRowHeight="15" x14ac:dyDescent="0.25"/>
  <cols>
    <col min="1" max="2" width="7" bestFit="1" customWidth="1"/>
    <col min="3" max="3" width="38" bestFit="1" customWidth="1"/>
    <col min="4" max="7" width="4.140625" bestFit="1" customWidth="1"/>
    <col min="8" max="8" width="6.7109375" customWidth="1"/>
    <col min="9" max="15" width="4.140625" bestFit="1" customWidth="1"/>
    <col min="16" max="17" width="3" bestFit="1" customWidth="1"/>
    <col min="18" max="20" width="4" bestFit="1" customWidth="1"/>
    <col min="21" max="21" width="4.140625" bestFit="1" customWidth="1"/>
    <col min="22" max="27" width="6.7109375" bestFit="1" customWidth="1"/>
    <col min="28" max="28" width="8.140625" bestFit="1" customWidth="1"/>
  </cols>
  <sheetData>
    <row r="1" spans="1:28" x14ac:dyDescent="0.25">
      <c r="A1" s="3" t="s">
        <v>0</v>
      </c>
      <c r="B1" s="1" t="s">
        <v>1</v>
      </c>
      <c r="C1" s="1" t="s">
        <v>2</v>
      </c>
      <c r="D1" s="4" t="s">
        <v>216</v>
      </c>
      <c r="E1" s="1"/>
      <c r="F1" s="1"/>
      <c r="G1" s="1"/>
      <c r="H1" s="1"/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</row>
    <row r="2" spans="1:28" x14ac:dyDescent="0.25">
      <c r="A2" s="6">
        <v>1</v>
      </c>
      <c r="B2" s="2">
        <v>2022</v>
      </c>
      <c r="C2" s="5" t="s">
        <v>217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8">
        <v>10</v>
      </c>
      <c r="J2" s="8">
        <v>10</v>
      </c>
      <c r="K2" s="8">
        <v>10</v>
      </c>
      <c r="L2" s="8">
        <v>10</v>
      </c>
      <c r="M2" s="8">
        <v>10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9">
        <v>0.1</v>
      </c>
      <c r="W2" s="9">
        <v>0</v>
      </c>
      <c r="X2" s="9">
        <v>0.4</v>
      </c>
      <c r="Y2" s="10">
        <f>($I$2+$J$2+$K$2+$L$2+$M$2+$N$2+$O$2+$P$2)* 0.01</f>
        <v>0.5</v>
      </c>
      <c r="Z2" s="10">
        <f>($Q$2+$R$2+$S$2+$T$2+$U$2) *0.01</f>
        <v>0</v>
      </c>
      <c r="AA2" s="10">
        <f>$V$2+$W$2+$X$2</f>
        <v>0.5</v>
      </c>
      <c r="AB2" s="10">
        <f>IF((AA2+Z2+Y2)&lt;&gt;100%,"err ",AA2+Z2+Y2)</f>
        <v>1</v>
      </c>
    </row>
    <row r="3" spans="1:28" x14ac:dyDescent="0.25">
      <c r="A3" s="11" t="s">
        <v>29</v>
      </c>
      <c r="B3" s="11">
        <v>1</v>
      </c>
      <c r="C3" s="13" t="s">
        <v>30</v>
      </c>
      <c r="D3" s="14">
        <f t="shared" ref="D3:D10" si="0">AB3</f>
        <v>88</v>
      </c>
      <c r="E3" s="12"/>
      <c r="F3" s="12"/>
      <c r="G3" s="12"/>
      <c r="I3" s="15">
        <v>10</v>
      </c>
      <c r="J3" s="15">
        <v>10</v>
      </c>
      <c r="K3" s="15">
        <v>9</v>
      </c>
      <c r="L3" s="15">
        <v>9</v>
      </c>
      <c r="M3" s="15">
        <v>10</v>
      </c>
      <c r="N3" s="15"/>
      <c r="O3" s="15"/>
      <c r="P3" s="15"/>
      <c r="Q3" s="16"/>
      <c r="R3" s="16"/>
      <c r="S3" s="16"/>
      <c r="T3" s="16"/>
      <c r="U3" s="16"/>
      <c r="V3" s="17">
        <v>80</v>
      </c>
      <c r="W3" s="17"/>
      <c r="X3" s="17">
        <v>80</v>
      </c>
      <c r="Y3" s="18">
        <f t="shared" ref="Y3:Y10" si="1">I3+J3+K3+L3+M3+N3+O3+P3</f>
        <v>48</v>
      </c>
      <c r="Z3" s="19">
        <f t="shared" ref="Z3:Z10" si="2">Q3+R3+S3+T3+U3</f>
        <v>0</v>
      </c>
      <c r="AA3" s="20">
        <f t="shared" ref="AA3:AA10" si="3">V3*$V$2+W3*$W$2+X3*$X$2</f>
        <v>40</v>
      </c>
      <c r="AB3" s="21">
        <f t="shared" ref="AB3:AB10" si="4">IF((AA3+Z3+Y3)&gt;100,"err ",AA3+Z3+Y3)</f>
        <v>88</v>
      </c>
    </row>
    <row r="4" spans="1:28" x14ac:dyDescent="0.25">
      <c r="A4" s="11" t="s">
        <v>31</v>
      </c>
      <c r="B4" s="11">
        <v>2</v>
      </c>
      <c r="C4" s="13" t="s">
        <v>32</v>
      </c>
      <c r="D4" s="14">
        <f t="shared" si="0"/>
        <v>98</v>
      </c>
      <c r="E4" s="12"/>
      <c r="F4" s="12"/>
      <c r="G4" s="12"/>
      <c r="I4" s="15">
        <v>10</v>
      </c>
      <c r="J4" s="15">
        <v>10</v>
      </c>
      <c r="K4" s="15">
        <v>10</v>
      </c>
      <c r="L4" s="15">
        <v>9</v>
      </c>
      <c r="M4" s="15">
        <v>10</v>
      </c>
      <c r="N4" s="15"/>
      <c r="O4" s="15"/>
      <c r="P4" s="15"/>
      <c r="Q4" s="16"/>
      <c r="R4" s="16"/>
      <c r="S4" s="16"/>
      <c r="T4" s="16"/>
      <c r="U4" s="16"/>
      <c r="V4" s="17">
        <v>90</v>
      </c>
      <c r="W4" s="17"/>
      <c r="X4" s="17">
        <v>100</v>
      </c>
      <c r="Y4" s="18">
        <f t="shared" si="1"/>
        <v>49</v>
      </c>
      <c r="Z4" s="19">
        <f t="shared" si="2"/>
        <v>0</v>
      </c>
      <c r="AA4" s="20">
        <f t="shared" si="3"/>
        <v>49</v>
      </c>
      <c r="AB4" s="21">
        <f t="shared" si="4"/>
        <v>98</v>
      </c>
    </row>
    <row r="5" spans="1:28" x14ac:dyDescent="0.25">
      <c r="A5" s="11" t="s">
        <v>33</v>
      </c>
      <c r="B5" s="11">
        <v>3</v>
      </c>
      <c r="C5" s="13" t="s">
        <v>34</v>
      </c>
      <c r="D5" s="14">
        <f t="shared" si="0"/>
        <v>96</v>
      </c>
      <c r="E5" s="12"/>
      <c r="F5" s="12"/>
      <c r="G5" s="12"/>
      <c r="I5" s="15">
        <v>10</v>
      </c>
      <c r="J5" s="15">
        <v>10</v>
      </c>
      <c r="K5" s="15">
        <v>9</v>
      </c>
      <c r="L5" s="15">
        <v>10</v>
      </c>
      <c r="M5" s="15">
        <v>10</v>
      </c>
      <c r="N5" s="15"/>
      <c r="O5" s="15"/>
      <c r="P5" s="15"/>
      <c r="Q5" s="16"/>
      <c r="R5" s="16"/>
      <c r="S5" s="16"/>
      <c r="T5" s="16"/>
      <c r="U5" s="16"/>
      <c r="V5" s="17">
        <v>70</v>
      </c>
      <c r="W5" s="17"/>
      <c r="X5" s="17">
        <v>100</v>
      </c>
      <c r="Y5" s="18">
        <f t="shared" si="1"/>
        <v>49</v>
      </c>
      <c r="Z5" s="19">
        <f t="shared" si="2"/>
        <v>0</v>
      </c>
      <c r="AA5" s="20">
        <f t="shared" si="3"/>
        <v>47</v>
      </c>
      <c r="AB5" s="21">
        <f t="shared" si="4"/>
        <v>96</v>
      </c>
    </row>
    <row r="6" spans="1:28" x14ac:dyDescent="0.25">
      <c r="A6" s="11" t="s">
        <v>35</v>
      </c>
      <c r="B6" s="11">
        <v>4</v>
      </c>
      <c r="C6" s="13" t="s">
        <v>36</v>
      </c>
      <c r="D6" s="14">
        <f t="shared" si="0"/>
        <v>83</v>
      </c>
      <c r="E6" s="12"/>
      <c r="F6" s="12"/>
      <c r="G6" s="12"/>
      <c r="I6" s="15">
        <v>10</v>
      </c>
      <c r="J6" s="15">
        <v>10</v>
      </c>
      <c r="K6" s="15">
        <v>9</v>
      </c>
      <c r="L6" s="15">
        <v>0</v>
      </c>
      <c r="M6" s="15">
        <v>10</v>
      </c>
      <c r="N6" s="15"/>
      <c r="O6" s="15"/>
      <c r="P6" s="15"/>
      <c r="Q6" s="16"/>
      <c r="R6" s="16"/>
      <c r="S6" s="16"/>
      <c r="T6" s="16"/>
      <c r="U6" s="16"/>
      <c r="V6" s="17">
        <v>100</v>
      </c>
      <c r="W6" s="17"/>
      <c r="X6" s="17">
        <v>85</v>
      </c>
      <c r="Y6" s="18">
        <f t="shared" si="1"/>
        <v>39</v>
      </c>
      <c r="Z6" s="19">
        <f t="shared" si="2"/>
        <v>0</v>
      </c>
      <c r="AA6" s="20">
        <f t="shared" si="3"/>
        <v>44</v>
      </c>
      <c r="AB6" s="21">
        <f t="shared" si="4"/>
        <v>83</v>
      </c>
    </row>
    <row r="7" spans="1:28" x14ac:dyDescent="0.25">
      <c r="A7" s="11" t="s">
        <v>37</v>
      </c>
      <c r="B7" s="11">
        <v>5</v>
      </c>
      <c r="C7" s="13" t="s">
        <v>38</v>
      </c>
      <c r="D7" s="14">
        <f t="shared" si="0"/>
        <v>98</v>
      </c>
      <c r="E7" s="12"/>
      <c r="F7" s="12"/>
      <c r="G7" s="12"/>
      <c r="I7" s="15">
        <v>10</v>
      </c>
      <c r="J7" s="15">
        <v>10</v>
      </c>
      <c r="K7" s="15">
        <v>10</v>
      </c>
      <c r="L7" s="15">
        <v>10</v>
      </c>
      <c r="M7" s="15">
        <v>10</v>
      </c>
      <c r="N7" s="15"/>
      <c r="O7" s="15"/>
      <c r="P7" s="15"/>
      <c r="Q7" s="16"/>
      <c r="R7" s="16"/>
      <c r="S7" s="16"/>
      <c r="T7" s="16"/>
      <c r="U7" s="16"/>
      <c r="V7" s="17">
        <v>80</v>
      </c>
      <c r="W7" s="17"/>
      <c r="X7" s="17">
        <v>100</v>
      </c>
      <c r="Y7" s="18">
        <f t="shared" si="1"/>
        <v>50</v>
      </c>
      <c r="Z7" s="19">
        <f t="shared" si="2"/>
        <v>0</v>
      </c>
      <c r="AA7" s="20">
        <f t="shared" si="3"/>
        <v>48</v>
      </c>
      <c r="AB7" s="21">
        <f t="shared" si="4"/>
        <v>98</v>
      </c>
    </row>
    <row r="8" spans="1:28" x14ac:dyDescent="0.25">
      <c r="A8" s="11" t="s">
        <v>39</v>
      </c>
      <c r="B8" s="11">
        <v>6</v>
      </c>
      <c r="C8" s="13" t="s">
        <v>40</v>
      </c>
      <c r="D8" s="14">
        <f t="shared" si="0"/>
        <v>93</v>
      </c>
      <c r="E8" s="12"/>
      <c r="F8" s="12"/>
      <c r="G8" s="12"/>
      <c r="I8" s="15">
        <v>10</v>
      </c>
      <c r="J8" s="15">
        <v>10</v>
      </c>
      <c r="K8" s="15">
        <v>10</v>
      </c>
      <c r="L8" s="15">
        <v>8</v>
      </c>
      <c r="M8" s="15">
        <v>10</v>
      </c>
      <c r="N8" s="15"/>
      <c r="O8" s="15"/>
      <c r="P8" s="15"/>
      <c r="Q8" s="16"/>
      <c r="R8" s="16"/>
      <c r="S8" s="16"/>
      <c r="T8" s="16"/>
      <c r="U8" s="16"/>
      <c r="V8" s="17">
        <v>90</v>
      </c>
      <c r="W8" s="17"/>
      <c r="X8" s="17">
        <v>90</v>
      </c>
      <c r="Y8" s="18">
        <f t="shared" si="1"/>
        <v>48</v>
      </c>
      <c r="Z8" s="19">
        <f t="shared" si="2"/>
        <v>0</v>
      </c>
      <c r="AA8" s="20">
        <f t="shared" si="3"/>
        <v>45</v>
      </c>
      <c r="AB8" s="21">
        <f t="shared" si="4"/>
        <v>93</v>
      </c>
    </row>
    <row r="9" spans="1:28" x14ac:dyDescent="0.25">
      <c r="A9" s="11" t="s">
        <v>41</v>
      </c>
      <c r="B9" s="11">
        <v>7</v>
      </c>
      <c r="C9" s="13" t="s">
        <v>42</v>
      </c>
      <c r="D9" s="14">
        <f t="shared" si="0"/>
        <v>81</v>
      </c>
      <c r="E9" s="12"/>
      <c r="F9" s="12"/>
      <c r="G9" s="12"/>
      <c r="I9" s="15">
        <v>10</v>
      </c>
      <c r="J9" s="15">
        <v>10</v>
      </c>
      <c r="K9" s="15">
        <v>10</v>
      </c>
      <c r="L9" s="15">
        <v>0</v>
      </c>
      <c r="M9" s="15">
        <v>10</v>
      </c>
      <c r="N9" s="15"/>
      <c r="O9" s="15"/>
      <c r="P9" s="15"/>
      <c r="Q9" s="16"/>
      <c r="R9" s="16"/>
      <c r="S9" s="16"/>
      <c r="T9" s="16"/>
      <c r="U9" s="16"/>
      <c r="V9" s="17">
        <v>50</v>
      </c>
      <c r="W9" s="17"/>
      <c r="X9" s="17">
        <v>90</v>
      </c>
      <c r="Y9" s="18">
        <f t="shared" si="1"/>
        <v>40</v>
      </c>
      <c r="Z9" s="19">
        <f t="shared" si="2"/>
        <v>0</v>
      </c>
      <c r="AA9" s="20">
        <f t="shared" si="3"/>
        <v>41</v>
      </c>
      <c r="AB9" s="21">
        <f t="shared" si="4"/>
        <v>81</v>
      </c>
    </row>
    <row r="10" spans="1:28" x14ac:dyDescent="0.25">
      <c r="A10" s="11" t="s">
        <v>43</v>
      </c>
      <c r="B10" s="11">
        <v>8</v>
      </c>
      <c r="C10" s="13" t="s">
        <v>44</v>
      </c>
      <c r="D10" s="14">
        <f t="shared" si="0"/>
        <v>97</v>
      </c>
      <c r="E10" s="12"/>
      <c r="F10" s="12"/>
      <c r="G10" s="12"/>
      <c r="I10" s="15">
        <v>10</v>
      </c>
      <c r="J10" s="15">
        <v>10</v>
      </c>
      <c r="K10" s="15">
        <v>10</v>
      </c>
      <c r="L10" s="15">
        <v>8</v>
      </c>
      <c r="M10" s="15">
        <v>10</v>
      </c>
      <c r="N10" s="15"/>
      <c r="O10" s="15"/>
      <c r="P10" s="15"/>
      <c r="Q10" s="16"/>
      <c r="R10" s="16"/>
      <c r="S10" s="16"/>
      <c r="T10" s="16"/>
      <c r="U10" s="16"/>
      <c r="V10" s="17">
        <v>90</v>
      </c>
      <c r="W10" s="17"/>
      <c r="X10" s="17">
        <v>100</v>
      </c>
      <c r="Y10" s="18">
        <f t="shared" si="1"/>
        <v>48</v>
      </c>
      <c r="Z10" s="19">
        <f t="shared" si="2"/>
        <v>0</v>
      </c>
      <c r="AA10" s="20">
        <f t="shared" si="3"/>
        <v>49</v>
      </c>
      <c r="AB10" s="21">
        <f t="shared" si="4"/>
        <v>97</v>
      </c>
    </row>
  </sheetData>
  <sheetProtection password="E1ED" sheet="1" objects="1" scenarios="1"/>
  <dataValidations count="9">
    <dataValidation type="whole" allowBlank="1" showInputMessage="1" showErrorMessage="1" errorTitle="Valor fuera de rango" error="Ingrese un valor correcto" sqref="I3:U3" xr:uid="{00000000-0002-0000-0800-000000000000}">
      <formula1>0</formula1>
      <formula2>I2</formula2>
    </dataValidation>
    <dataValidation type="whole" allowBlank="1" showInputMessage="1" showErrorMessage="1" errorTitle="Valor fuera de rango" error="Ingrese un valor correcto" sqref="V3:X10 D3:D10" xr:uid="{00000000-0002-0000-0800-00000D000000}">
      <formula1>0</formula1>
      <formula2>100</formula2>
    </dataValidation>
    <dataValidation type="whole" allowBlank="1" showInputMessage="1" showErrorMessage="1" errorTitle="Valor fuera de rango" error="Ingrese un valor correcto" sqref="I4:U4" xr:uid="{00000000-0002-0000-0800-000011000000}">
      <formula1>0</formula1>
      <formula2>I2</formula2>
    </dataValidation>
    <dataValidation type="whole" allowBlank="1" showInputMessage="1" showErrorMessage="1" errorTitle="Valor fuera de rango" error="Ingrese un valor correcto" sqref="I5:U5" xr:uid="{00000000-0002-0000-0800-000022000000}">
      <formula1>0</formula1>
      <formula2>I2</formula2>
    </dataValidation>
    <dataValidation type="whole" allowBlank="1" showInputMessage="1" showErrorMessage="1" errorTitle="Valor fuera de rango" error="Ingrese un valor correcto" sqref="I6:U6" xr:uid="{00000000-0002-0000-0800-000033000000}">
      <formula1>0</formula1>
      <formula2>I2</formula2>
    </dataValidation>
    <dataValidation type="whole" allowBlank="1" showInputMessage="1" showErrorMessage="1" errorTitle="Valor fuera de rango" error="Ingrese un valor correcto" sqref="I7:U7" xr:uid="{00000000-0002-0000-0800-000044000000}">
      <formula1>0</formula1>
      <formula2>I2</formula2>
    </dataValidation>
    <dataValidation type="whole" allowBlank="1" showInputMessage="1" showErrorMessage="1" errorTitle="Valor fuera de rango" error="Ingrese un valor correcto" sqref="I8:U8" xr:uid="{00000000-0002-0000-0800-000055000000}">
      <formula1>0</formula1>
      <formula2>I2</formula2>
    </dataValidation>
    <dataValidation type="whole" allowBlank="1" showInputMessage="1" showErrorMessage="1" errorTitle="Valor fuera de rango" error="Ingrese un valor correcto" sqref="I9:U9" xr:uid="{00000000-0002-0000-0800-000066000000}">
      <formula1>0</formula1>
      <formula2>I2</formula2>
    </dataValidation>
    <dataValidation type="whole" allowBlank="1" showInputMessage="1" showErrorMessage="1" errorTitle="Valor fuera de rango" error="Ingrese un valor correcto" sqref="I10:U10" xr:uid="{00000000-0002-0000-0800-000077000000}">
      <formula1>0</formula1>
      <formula2>I2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FILOS044A</vt:lpstr>
      <vt:lpstr>FILOS064A</vt:lpstr>
      <vt:lpstr>FILOS074A</vt:lpstr>
      <vt:lpstr>FORMA084A</vt:lpstr>
      <vt:lpstr>FORMA094A</vt:lpstr>
      <vt:lpstr>FORMA104A</vt:lpstr>
      <vt:lpstr>LECTU044A</vt:lpstr>
      <vt:lpstr>MORAL105A</vt:lpstr>
      <vt:lpstr>PSICO044A</vt:lpstr>
      <vt:lpstr>PSICO095A</vt:lpstr>
      <vt:lpstr>REDAC084A</vt:lpstr>
      <vt:lpstr>REDAC094A</vt:lpstr>
      <vt:lpstr>REDAC104A</vt:lpstr>
      <vt:lpstr>Hoja3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Yuli Dard�n</cp:lastModifiedBy>
  <cp:revision/>
  <dcterms:created xsi:type="dcterms:W3CDTF">2022-02-16T15:58:49Z</dcterms:created>
  <dcterms:modified xsi:type="dcterms:W3CDTF">2022-03-28T02:09:07Z</dcterms:modified>
  <cp:category/>
  <cp:contentStatus/>
</cp:coreProperties>
</file>