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uario/Documents/CBS/CBS 2022/"/>
    </mc:Choice>
  </mc:AlternateContent>
  <xr:revisionPtr revIDLastSave="0" documentId="13_ncr:1_{5A0FE5DF-3C2F-5747-8B09-181D7524D978}" xr6:coauthVersionLast="47" xr6:coauthVersionMax="47" xr10:uidLastSave="{00000000-0000-0000-0000-000000000000}"/>
  <workbookProtection workbookPassword="E1ED" lockStructure="1"/>
  <bookViews>
    <workbookView xWindow="0" yWindow="500" windowWidth="28800" windowHeight="16280" activeTab="1" xr2:uid="{00000000-000D-0000-FFFF-FFFF00000000}"/>
  </bookViews>
  <sheets>
    <sheet name="CIENC044A" sheetId="14" r:id="rId1"/>
    <sheet name="CIENC064A" sheetId="13" r:id="rId2"/>
    <sheet name="CIENC074A" sheetId="12" r:id="rId3"/>
    <sheet name="ECONO085A" sheetId="11" r:id="rId4"/>
    <sheet name="ECONO105A" sheetId="10" r:id="rId5"/>
    <sheet name="MERCA084A" sheetId="9" r:id="rId6"/>
    <sheet name="MERCA085A" sheetId="8" r:id="rId7"/>
    <sheet name="MERCA094A" sheetId="7" r:id="rId8"/>
    <sheet name="MERCA095A" sheetId="6" r:id="rId9"/>
    <sheet name="MERCA104A" sheetId="5" r:id="rId10"/>
    <sheet name="MERCA105A" sheetId="4" r:id="rId11"/>
    <sheet name="PUBLI104A" sheetId="1" r:id="rId12"/>
    <sheet name="PUBLI105A" sheetId="2" r:id="rId13"/>
    <sheet name="TEORÍ095A" sheetId="3" r:id="rId1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0" i="3" l="1"/>
  <c r="Z20" i="3"/>
  <c r="Y20" i="3"/>
  <c r="AA2" i="3"/>
  <c r="Z2" i="3"/>
  <c r="Y2" i="3"/>
  <c r="AA19" i="3"/>
  <c r="Z19" i="3"/>
  <c r="Y19" i="3"/>
  <c r="AA18" i="3"/>
  <c r="Z18" i="3"/>
  <c r="Y18" i="3"/>
  <c r="AA17" i="3"/>
  <c r="Z17" i="3"/>
  <c r="Y17" i="3"/>
  <c r="AA16" i="3"/>
  <c r="Z16" i="3"/>
  <c r="Y16" i="3"/>
  <c r="AA15" i="3"/>
  <c r="Z15" i="3"/>
  <c r="Y15" i="3"/>
  <c r="AA14" i="3"/>
  <c r="Z14" i="3"/>
  <c r="Y14" i="3"/>
  <c r="AA13" i="3"/>
  <c r="Z13" i="3"/>
  <c r="Y13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A7" i="3"/>
  <c r="Z7" i="3"/>
  <c r="Y7" i="3"/>
  <c r="AA6" i="3"/>
  <c r="Z6" i="3"/>
  <c r="Y6" i="3"/>
  <c r="AA5" i="3"/>
  <c r="Z5" i="3"/>
  <c r="Y5" i="3"/>
  <c r="AA4" i="3"/>
  <c r="Z4" i="3"/>
  <c r="Y4" i="3"/>
  <c r="AA3" i="3"/>
  <c r="Z3" i="3"/>
  <c r="Y3" i="3"/>
  <c r="AA8" i="2"/>
  <c r="Z8" i="2"/>
  <c r="Y8" i="2"/>
  <c r="AA2" i="2"/>
  <c r="Z2" i="2"/>
  <c r="Y2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9" i="1"/>
  <c r="Z9" i="1"/>
  <c r="Y9" i="1"/>
  <c r="AA2" i="1"/>
  <c r="Z2" i="1"/>
  <c r="Y2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8" i="4"/>
  <c r="Z8" i="4"/>
  <c r="Y8" i="4"/>
  <c r="AA2" i="4"/>
  <c r="Z2" i="4"/>
  <c r="Y2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9" i="5"/>
  <c r="Z9" i="5"/>
  <c r="Y9" i="5"/>
  <c r="AA2" i="5"/>
  <c r="Z2" i="5"/>
  <c r="Y2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20" i="6"/>
  <c r="Z20" i="6"/>
  <c r="Y20" i="6"/>
  <c r="AA2" i="6"/>
  <c r="Z2" i="6"/>
  <c r="Y2" i="6"/>
  <c r="AA19" i="6"/>
  <c r="Z19" i="6"/>
  <c r="Y19" i="6"/>
  <c r="AA18" i="6"/>
  <c r="Z18" i="6"/>
  <c r="Y18" i="6"/>
  <c r="AA17" i="6"/>
  <c r="Z17" i="6"/>
  <c r="Y17" i="6"/>
  <c r="AA16" i="6"/>
  <c r="Z16" i="6"/>
  <c r="Y16" i="6"/>
  <c r="AA15" i="6"/>
  <c r="Z15" i="6"/>
  <c r="Y15" i="6"/>
  <c r="AA14" i="6"/>
  <c r="Z14" i="6"/>
  <c r="Y14" i="6"/>
  <c r="AA13" i="6"/>
  <c r="Z13" i="6"/>
  <c r="Y13" i="6"/>
  <c r="AA12" i="6"/>
  <c r="Z12" i="6"/>
  <c r="Y12" i="6"/>
  <c r="AA11" i="6"/>
  <c r="Z11" i="6"/>
  <c r="Y11" i="6"/>
  <c r="AA10" i="6"/>
  <c r="Z10" i="6"/>
  <c r="Y10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23" i="7"/>
  <c r="Z23" i="7"/>
  <c r="Y23" i="7"/>
  <c r="AA2" i="7"/>
  <c r="Z2" i="7"/>
  <c r="Y2" i="7"/>
  <c r="AA22" i="7"/>
  <c r="Z22" i="7"/>
  <c r="Y22" i="7"/>
  <c r="AA21" i="7"/>
  <c r="Z21" i="7"/>
  <c r="Y21" i="7"/>
  <c r="AA20" i="7"/>
  <c r="Z20" i="7"/>
  <c r="Y20" i="7"/>
  <c r="AA19" i="7"/>
  <c r="Z19" i="7"/>
  <c r="Y19" i="7"/>
  <c r="AA18" i="7"/>
  <c r="Z18" i="7"/>
  <c r="Y18" i="7"/>
  <c r="AA17" i="7"/>
  <c r="Z17" i="7"/>
  <c r="Y17" i="7"/>
  <c r="AA16" i="7"/>
  <c r="Z16" i="7"/>
  <c r="Y16" i="7"/>
  <c r="AA15" i="7"/>
  <c r="Z15" i="7"/>
  <c r="Y15" i="7"/>
  <c r="AA14" i="7"/>
  <c r="Z14" i="7"/>
  <c r="Y14" i="7"/>
  <c r="AA13" i="7"/>
  <c r="Z13" i="7"/>
  <c r="Y13" i="7"/>
  <c r="AA12" i="7"/>
  <c r="Z12" i="7"/>
  <c r="Y12" i="7"/>
  <c r="AA11" i="7"/>
  <c r="Z11" i="7"/>
  <c r="Y11" i="7"/>
  <c r="AA10" i="7"/>
  <c r="Z10" i="7"/>
  <c r="Y10" i="7"/>
  <c r="AA9" i="7"/>
  <c r="Z9" i="7"/>
  <c r="Y9" i="7"/>
  <c r="AA8" i="7"/>
  <c r="Z8" i="7"/>
  <c r="Y8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15" i="8"/>
  <c r="Z15" i="8"/>
  <c r="Y15" i="8"/>
  <c r="AA2" i="8"/>
  <c r="Z2" i="8"/>
  <c r="Y2" i="8"/>
  <c r="AA14" i="8"/>
  <c r="Z14" i="8"/>
  <c r="Y14" i="8"/>
  <c r="AA13" i="8"/>
  <c r="Z13" i="8"/>
  <c r="Y13" i="8"/>
  <c r="AA12" i="8"/>
  <c r="Z12" i="8"/>
  <c r="Y12" i="8"/>
  <c r="AA11" i="8"/>
  <c r="Z11" i="8"/>
  <c r="Y11" i="8"/>
  <c r="AA10" i="8"/>
  <c r="Z10" i="8"/>
  <c r="Y10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10" i="9"/>
  <c r="Z10" i="9"/>
  <c r="Y10" i="9"/>
  <c r="AA2" i="9"/>
  <c r="Z2" i="9"/>
  <c r="Y2" i="9"/>
  <c r="AA9" i="9"/>
  <c r="Z9" i="9"/>
  <c r="Y9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8" i="10"/>
  <c r="Z8" i="10"/>
  <c r="Y8" i="10"/>
  <c r="AA2" i="10"/>
  <c r="Z2" i="10"/>
  <c r="Y2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15" i="11"/>
  <c r="Z15" i="11"/>
  <c r="Y15" i="11"/>
  <c r="AA2" i="11"/>
  <c r="Z2" i="11"/>
  <c r="Y2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12" i="12"/>
  <c r="Z12" i="12"/>
  <c r="Y12" i="12"/>
  <c r="AA2" i="12"/>
  <c r="Z2" i="12"/>
  <c r="Y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24" i="13"/>
  <c r="Z24" i="13"/>
  <c r="Y24" i="13"/>
  <c r="AA2" i="13"/>
  <c r="Z2" i="13"/>
  <c r="Y2" i="13"/>
  <c r="AA23" i="13"/>
  <c r="Z23" i="13"/>
  <c r="Y23" i="13"/>
  <c r="AA22" i="13"/>
  <c r="Z22" i="13"/>
  <c r="Y22" i="13"/>
  <c r="AA21" i="13"/>
  <c r="Z21" i="13"/>
  <c r="Y21" i="13"/>
  <c r="AA20" i="13"/>
  <c r="Z20" i="13"/>
  <c r="Y20" i="13"/>
  <c r="AA19" i="13"/>
  <c r="Z19" i="13"/>
  <c r="Y19" i="13"/>
  <c r="AA18" i="13"/>
  <c r="Z18" i="13"/>
  <c r="Y18" i="13"/>
  <c r="AA17" i="13"/>
  <c r="Z17" i="13"/>
  <c r="Y17" i="13"/>
  <c r="AA16" i="13"/>
  <c r="Z16" i="13"/>
  <c r="Y16" i="13"/>
  <c r="AA15" i="13"/>
  <c r="Z15" i="13"/>
  <c r="Y15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10" i="14"/>
  <c r="Z10" i="14"/>
  <c r="Y10" i="14"/>
  <c r="AA2" i="14"/>
  <c r="Z2" i="14"/>
  <c r="Y2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B3" i="14" l="1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2" i="14"/>
  <c r="AB10" i="14"/>
  <c r="D10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15" i="13"/>
  <c r="D15" i="13" s="1"/>
  <c r="AB16" i="13"/>
  <c r="D16" i="13" s="1"/>
  <c r="AB17" i="13"/>
  <c r="D17" i="13" s="1"/>
  <c r="AB18" i="13"/>
  <c r="D18" i="13" s="1"/>
  <c r="AB19" i="13"/>
  <c r="D19" i="13" s="1"/>
  <c r="AB20" i="13"/>
  <c r="D20" i="13" s="1"/>
  <c r="AB21" i="13"/>
  <c r="D21" i="13" s="1"/>
  <c r="AB22" i="13"/>
  <c r="D22" i="13" s="1"/>
  <c r="AB23" i="13"/>
  <c r="D23" i="13" s="1"/>
  <c r="AB2" i="13"/>
  <c r="AB24" i="13"/>
  <c r="D24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2" i="12"/>
  <c r="AB12" i="12"/>
  <c r="D12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2" i="11"/>
  <c r="AB15" i="11"/>
  <c r="D15" i="11" s="1"/>
  <c r="AB3" i="10"/>
  <c r="D3" i="10" s="1"/>
  <c r="AB4" i="10"/>
  <c r="D4" i="10" s="1"/>
  <c r="AB5" i="10"/>
  <c r="D5" i="10" s="1"/>
  <c r="AB6" i="10"/>
  <c r="D6" i="10" s="1"/>
  <c r="AB7" i="10"/>
  <c r="D7" i="10" s="1"/>
  <c r="AB2" i="10"/>
  <c r="AB8" i="10"/>
  <c r="D8" i="10" s="1"/>
  <c r="AB3" i="9"/>
  <c r="D3" i="9" s="1"/>
  <c r="AB4" i="9"/>
  <c r="D4" i="9" s="1"/>
  <c r="AB5" i="9"/>
  <c r="D5" i="9" s="1"/>
  <c r="AB6" i="9"/>
  <c r="D6" i="9" s="1"/>
  <c r="AB7" i="9"/>
  <c r="D7" i="9" s="1"/>
  <c r="AB8" i="9"/>
  <c r="D8" i="9" s="1"/>
  <c r="AB9" i="9"/>
  <c r="D9" i="9" s="1"/>
  <c r="AB2" i="9"/>
  <c r="AB10" i="9"/>
  <c r="D10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10" i="8"/>
  <c r="D10" i="8" s="1"/>
  <c r="AB11" i="8"/>
  <c r="D11" i="8" s="1"/>
  <c r="AB12" i="8"/>
  <c r="D12" i="8" s="1"/>
  <c r="AB13" i="8"/>
  <c r="D13" i="8" s="1"/>
  <c r="AB14" i="8"/>
  <c r="D14" i="8" s="1"/>
  <c r="AB2" i="8"/>
  <c r="AB15" i="8"/>
  <c r="D15" i="8" s="1"/>
  <c r="AB3" i="7"/>
  <c r="D3" i="7" s="1"/>
  <c r="AB4" i="7"/>
  <c r="D4" i="7" s="1"/>
  <c r="AB5" i="7"/>
  <c r="D5" i="7" s="1"/>
  <c r="AB6" i="7"/>
  <c r="D6" i="7" s="1"/>
  <c r="AB7" i="7"/>
  <c r="D7" i="7" s="1"/>
  <c r="AB8" i="7"/>
  <c r="D8" i="7" s="1"/>
  <c r="AB9" i="7"/>
  <c r="D9" i="7" s="1"/>
  <c r="AB10" i="7"/>
  <c r="D10" i="7" s="1"/>
  <c r="AB11" i="7"/>
  <c r="D11" i="7" s="1"/>
  <c r="AB12" i="7"/>
  <c r="D12" i="7" s="1"/>
  <c r="AB13" i="7"/>
  <c r="D13" i="7" s="1"/>
  <c r="AB14" i="7"/>
  <c r="D14" i="7" s="1"/>
  <c r="AB15" i="7"/>
  <c r="D15" i="7" s="1"/>
  <c r="AB16" i="7"/>
  <c r="D16" i="7" s="1"/>
  <c r="AB17" i="7"/>
  <c r="D17" i="7" s="1"/>
  <c r="AB18" i="7"/>
  <c r="D18" i="7" s="1"/>
  <c r="AB19" i="7"/>
  <c r="D19" i="7" s="1"/>
  <c r="AB20" i="7"/>
  <c r="D20" i="7" s="1"/>
  <c r="AB21" i="7"/>
  <c r="D21" i="7" s="1"/>
  <c r="AB22" i="7"/>
  <c r="D22" i="7" s="1"/>
  <c r="AB2" i="7"/>
  <c r="AB23" i="7"/>
  <c r="D23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10" i="6"/>
  <c r="D10" i="6" s="1"/>
  <c r="AB11" i="6"/>
  <c r="D11" i="6" s="1"/>
  <c r="AB12" i="6"/>
  <c r="D12" i="6" s="1"/>
  <c r="AB13" i="6"/>
  <c r="D13" i="6" s="1"/>
  <c r="AB14" i="6"/>
  <c r="D14" i="6" s="1"/>
  <c r="AB15" i="6"/>
  <c r="D15" i="6" s="1"/>
  <c r="AB16" i="6"/>
  <c r="D16" i="6" s="1"/>
  <c r="AB17" i="6"/>
  <c r="D17" i="6" s="1"/>
  <c r="AB18" i="6"/>
  <c r="D18" i="6" s="1"/>
  <c r="AB19" i="6"/>
  <c r="D19" i="6" s="1"/>
  <c r="AB2" i="6"/>
  <c r="AB20" i="6"/>
  <c r="D20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2" i="5"/>
  <c r="AB9" i="5"/>
  <c r="D9" i="5" s="1"/>
  <c r="AB3" i="4"/>
  <c r="D3" i="4" s="1"/>
  <c r="AB4" i="4"/>
  <c r="D4" i="4" s="1"/>
  <c r="AB5" i="4"/>
  <c r="D5" i="4" s="1"/>
  <c r="AB6" i="4"/>
  <c r="D6" i="4" s="1"/>
  <c r="AB7" i="4"/>
  <c r="D7" i="4" s="1"/>
  <c r="AB2" i="4"/>
  <c r="AB8" i="4"/>
  <c r="D8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2" i="1"/>
  <c r="AB9" i="1"/>
  <c r="D9" i="1" s="1"/>
  <c r="AB3" i="2"/>
  <c r="D3" i="2" s="1"/>
  <c r="AB4" i="2"/>
  <c r="D4" i="2" s="1"/>
  <c r="AB5" i="2"/>
  <c r="D5" i="2" s="1"/>
  <c r="AB6" i="2"/>
  <c r="D6" i="2" s="1"/>
  <c r="AB7" i="2"/>
  <c r="D7" i="2" s="1"/>
  <c r="AB2" i="2"/>
  <c r="AB8" i="2"/>
  <c r="D8" i="2" s="1"/>
  <c r="AB3" i="3"/>
  <c r="D3" i="3" s="1"/>
  <c r="AB4" i="3"/>
  <c r="D4" i="3" s="1"/>
  <c r="AB5" i="3"/>
  <c r="D5" i="3" s="1"/>
  <c r="AB6" i="3"/>
  <c r="D6" i="3" s="1"/>
  <c r="AB7" i="3"/>
  <c r="D7" i="3" s="1"/>
  <c r="AB8" i="3"/>
  <c r="D8" i="3" s="1"/>
  <c r="AB9" i="3"/>
  <c r="D9" i="3" s="1"/>
  <c r="AB10" i="3"/>
  <c r="D10" i="3" s="1"/>
  <c r="AB11" i="3"/>
  <c r="D11" i="3" s="1"/>
  <c r="AB12" i="3"/>
  <c r="D12" i="3" s="1"/>
  <c r="AB13" i="3"/>
  <c r="D13" i="3" s="1"/>
  <c r="AB14" i="3"/>
  <c r="D14" i="3" s="1"/>
  <c r="AB15" i="3"/>
  <c r="D15" i="3" s="1"/>
  <c r="AB16" i="3"/>
  <c r="D16" i="3" s="1"/>
  <c r="AB17" i="3"/>
  <c r="D17" i="3" s="1"/>
  <c r="AB18" i="3"/>
  <c r="D18" i="3" s="1"/>
  <c r="AB19" i="3"/>
  <c r="D19" i="3" s="1"/>
  <c r="AB2" i="3"/>
  <c r="AB20" i="3"/>
  <c r="D20" i="3" s="1"/>
</calcChain>
</file>

<file path=xl/sharedStrings.xml><?xml version="1.0" encoding="utf-8"?>
<sst xmlns="http://schemas.openxmlformats.org/spreadsheetml/2006/main" count="732" uniqueCount="294">
  <si>
    <t>062</t>
  </si>
  <si>
    <t>044A</t>
  </si>
  <si>
    <t>Cuarto BACL A</t>
  </si>
  <si>
    <t>CIENC044A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</si>
  <si>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</si>
  <si>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</si>
  <si>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</si>
  <si>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</si>
  <si>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</si>
  <si>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</si>
  <si>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</si>
  <si>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</si>
  <si>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</si>
  <si>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</si>
  <si>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</si>
  <si>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</si>
  <si>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</si>
  <si>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</si>
  <si>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</si>
  <si>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</si>
  <si>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</si>
  <si>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</si>
  <si>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</si>
  <si>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</si>
  <si>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 xml:space="preserve">Sociología </t>
  </si>
  <si>
    <t>P1</t>
  </si>
  <si>
    <t>P2</t>
  </si>
  <si>
    <t>P3</t>
  </si>
  <si>
    <t>P4</t>
  </si>
  <si>
    <t>222028</t>
  </si>
  <si>
    <t>Barrientos Asencio, Lester Jose</t>
  </si>
  <si>
    <t>219213</t>
  </si>
  <si>
    <t xml:space="preserve">de León Mejía, Vania Gabriela </t>
  </si>
  <si>
    <t>222113</t>
  </si>
  <si>
    <t>Lima García, Mayra Leticia</t>
  </si>
  <si>
    <t>220165</t>
  </si>
  <si>
    <t>López Ayala, Katherine Julissa</t>
  </si>
  <si>
    <t>219095</t>
  </si>
  <si>
    <t>Mateho Chacón, Adriana Marilyn Betzabe</t>
  </si>
  <si>
    <t>217158</t>
  </si>
  <si>
    <t xml:space="preserve">Muralles Macz, Lesly Alejandra </t>
  </si>
  <si>
    <t>220074</t>
  </si>
  <si>
    <t>Ortíz Noyola, Estrella Anahí</t>
  </si>
  <si>
    <t>219114</t>
  </si>
  <si>
    <t>Turcios Gómez , Lily Esther</t>
  </si>
  <si>
    <t>064A</t>
  </si>
  <si>
    <t>Cuarto BACO A</t>
  </si>
  <si>
    <t>CIENC064A</t>
  </si>
  <si>
    <t>Sociología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</si>
  <si>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</si>
  <si>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</si>
  <si>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</si>
  <si>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</si>
  <si>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</si>
  <si>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</si>
  <si>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</si>
  <si>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</si>
  <si>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</si>
  <si>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</si>
  <si>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</si>
  <si>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</si>
  <si>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</si>
  <si>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</si>
  <si>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</si>
  <si>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</si>
  <si>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</si>
  <si>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</si>
  <si>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</si>
  <si>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</si>
  <si>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</si>
  <si>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</si>
  <si>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</si>
  <si>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</si>
  <si>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</si>
  <si>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</si>
  <si>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</si>
  <si>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</si>
  <si>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</si>
  <si>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</si>
  <si>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</si>
  <si>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</si>
  <si>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</si>
  <si>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</si>
  <si>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</si>
  <si>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</si>
  <si>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</si>
  <si>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</si>
  <si>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</si>
  <si>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</si>
  <si>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</si>
  <si>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</si>
  <si>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</si>
  <si>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</si>
  <si>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074A</t>
  </si>
  <si>
    <t>Cuarto BADG A</t>
  </si>
  <si>
    <t>CIENC074A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</si>
  <si>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</si>
  <si>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</si>
  <si>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</si>
  <si>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</si>
  <si>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</si>
  <si>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</si>
  <si>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</si>
  <si>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</si>
  <si>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</si>
  <si>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</si>
  <si>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</si>
  <si>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</si>
  <si>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</si>
  <si>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</si>
  <si>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</si>
  <si>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</si>
  <si>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</si>
  <si>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</si>
  <si>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</si>
  <si>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</si>
  <si>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085A</t>
  </si>
  <si>
    <t>Quinto PCOC A</t>
  </si>
  <si>
    <t>ECONO085A</t>
  </si>
  <si>
    <t>Economía II</t>
  </si>
  <si>
    <t>221027</t>
  </si>
  <si>
    <t>Cortez López, Margory Paola</t>
  </si>
  <si>
    <t>221014</t>
  </si>
  <si>
    <t>de León Ramírez , Marian Daniela</t>
  </si>
  <si>
    <t>221023</t>
  </si>
  <si>
    <t>de León Santos , Boris Ivan</t>
  </si>
  <si>
    <t>221072</t>
  </si>
  <si>
    <t xml:space="preserve">de Paz Noj , Nidia Fabiola </t>
  </si>
  <si>
    <t>221018</t>
  </si>
  <si>
    <t xml:space="preserve">Flores Marroquín, Melany Jasmin </t>
  </si>
  <si>
    <t>221091</t>
  </si>
  <si>
    <t xml:space="preserve">Gutiérrez Hernández, Genesis Ivana </t>
  </si>
  <si>
    <t>221047</t>
  </si>
  <si>
    <t>Guzmán Lázaro , Jane Alecxa</t>
  </si>
  <si>
    <t>221012</t>
  </si>
  <si>
    <t>Hernández Palacios,  Jennyfer Michel</t>
  </si>
  <si>
    <t>221135</t>
  </si>
  <si>
    <t xml:space="preserve">López de Paz, Anyela Marcela </t>
  </si>
  <si>
    <t>221057</t>
  </si>
  <si>
    <t xml:space="preserve">López Meza, Hilario Javier </t>
  </si>
  <si>
    <t>217185</t>
  </si>
  <si>
    <t>Osorio Madrid, Maria Gabriela</t>
  </si>
  <si>
    <t>221048</t>
  </si>
  <si>
    <t>Pineda López, Edgar Antonio</t>
  </si>
  <si>
    <t>221073</t>
  </si>
  <si>
    <t xml:space="preserve">Santos de León , Daniel Estuardo </t>
  </si>
  <si>
    <t>105A</t>
  </si>
  <si>
    <t>Quinto PMP A</t>
  </si>
  <si>
    <t>ECONO105A</t>
  </si>
  <si>
    <t xml:space="preserve">Economía 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</si>
  <si>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</si>
  <si>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</si>
  <si>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</si>
  <si>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</si>
  <si>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</si>
  <si>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</si>
  <si>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</si>
  <si>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</si>
  <si>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</si>
  <si>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</si>
  <si>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</si>
  <si>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</si>
  <si>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084A</t>
  </si>
  <si>
    <t>Cuarto PCOC A</t>
  </si>
  <si>
    <t>MERCA084A</t>
  </si>
  <si>
    <t>Mercadotecnia 1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</si>
  <si>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</si>
  <si>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</si>
  <si>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</si>
  <si>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</si>
  <si>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</si>
  <si>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</si>
  <si>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</si>
  <si>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</si>
  <si>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</si>
  <si>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</si>
  <si>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</si>
  <si>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</si>
  <si>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</si>
  <si>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</si>
  <si>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</si>
  <si>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</si>
  <si>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MERCA085A</t>
  </si>
  <si>
    <t>Mercadotecnia II</t>
  </si>
  <si>
    <t>094A</t>
  </si>
  <si>
    <t>Cuarto PAE A</t>
  </si>
  <si>
    <t>MERCA094A</t>
  </si>
  <si>
    <t>Mercadotecnia I</t>
  </si>
  <si>
    <t>219026</t>
  </si>
  <si>
    <t xml:space="preserve">Alvarado Barrios , Steven Alejandro </t>
  </si>
  <si>
    <t>219078</t>
  </si>
  <si>
    <t>Concová González , Kimberly Elizabeth</t>
  </si>
  <si>
    <t>222054</t>
  </si>
  <si>
    <t xml:space="preserve">Díaz Mazariegos , Lourdes Dulce Graciela  </t>
  </si>
  <si>
    <t>222088</t>
  </si>
  <si>
    <t>Franco Hernández, Edgar Leonel</t>
  </si>
  <si>
    <t>222010</t>
  </si>
  <si>
    <t>Garrido Reyes, Sandy Elizabeth</t>
  </si>
  <si>
    <t>222017</t>
  </si>
  <si>
    <t xml:space="preserve">González Castro, Cristian Alejandro Deyvis </t>
  </si>
  <si>
    <t>222097</t>
  </si>
  <si>
    <t>Jumique Salazar, Jordy Josué David</t>
  </si>
  <si>
    <t>222024</t>
  </si>
  <si>
    <t xml:space="preserve">Larios Hernández, Andree Sebastián </t>
  </si>
  <si>
    <t>219012</t>
  </si>
  <si>
    <t>Loaiza Dardón , Brandon Estiven</t>
  </si>
  <si>
    <t>220104</t>
  </si>
  <si>
    <t>López García, Nátaly Yoana</t>
  </si>
  <si>
    <t>222023</t>
  </si>
  <si>
    <t>López Muñoz, Gabriela Ester</t>
  </si>
  <si>
    <t>219108</t>
  </si>
  <si>
    <t xml:space="preserve">Mejía Vásquez, Bryan Israel </t>
  </si>
  <si>
    <t>222067</t>
  </si>
  <si>
    <t>Ovando González , Yeffersson Geovany</t>
  </si>
  <si>
    <t>222038</t>
  </si>
  <si>
    <t>Pérez Ortiz, Maykol Geovany</t>
  </si>
  <si>
    <t>217159</t>
  </si>
  <si>
    <t>Pérez Sagastume, Karla Gisell</t>
  </si>
  <si>
    <t>222040</t>
  </si>
  <si>
    <t>Pineda García, Kevin Estuardo</t>
  </si>
  <si>
    <t>222144</t>
  </si>
  <si>
    <t>Ramírez Pop, Cristian Genar</t>
  </si>
  <si>
    <t>222001</t>
  </si>
  <si>
    <t>Sic Corado, Bryan Alexander</t>
  </si>
  <si>
    <t>222082</t>
  </si>
  <si>
    <t>Trujillo Ortíz, Gabriela Lisseth</t>
  </si>
  <si>
    <t>222136</t>
  </si>
  <si>
    <t>Villanueva Morales, Dania Arelì</t>
  </si>
  <si>
    <t>222089</t>
  </si>
  <si>
    <t>Xitumul Felipe, Steven Alexander</t>
  </si>
  <si>
    <t>095A</t>
  </si>
  <si>
    <t>Quinto PAE A</t>
  </si>
  <si>
    <t>MERCA095A</t>
  </si>
  <si>
    <t>221086</t>
  </si>
  <si>
    <t xml:space="preserve">Alvizures Galicia, Medardo Daniel </t>
  </si>
  <si>
    <t>222143</t>
  </si>
  <si>
    <t>Arriaga Morales, Monica Yulicsa</t>
  </si>
  <si>
    <t>221092</t>
  </si>
  <si>
    <t>Bautista Alvarez, Jason Steven</t>
  </si>
  <si>
    <t>221119</t>
  </si>
  <si>
    <t xml:space="preserve">Cholac Martinez, Julio Josue </t>
  </si>
  <si>
    <t>221037</t>
  </si>
  <si>
    <t xml:space="preserve">De León Dávila , Dinora Guadalupe </t>
  </si>
  <si>
    <t>218036</t>
  </si>
  <si>
    <t>Flores Herrera, Cristofer Josué</t>
  </si>
  <si>
    <t>221117</t>
  </si>
  <si>
    <t>Izara Hernández, Hellen Yullissa</t>
  </si>
  <si>
    <t>221071</t>
  </si>
  <si>
    <t>López Herrera, Damaris Corina</t>
  </si>
  <si>
    <t>221066</t>
  </si>
  <si>
    <t>López Morales, Heber Isaí</t>
  </si>
  <si>
    <t>221024</t>
  </si>
  <si>
    <t xml:space="preserve">Martinez López, Shelby Roxana </t>
  </si>
  <si>
    <t>221032</t>
  </si>
  <si>
    <t xml:space="preserve">Medina Ramírez , Roxana Beatriz </t>
  </si>
  <si>
    <t>217184</t>
  </si>
  <si>
    <t>Ortíz Palma, Amilcar Geovanny</t>
  </si>
  <si>
    <t>221067</t>
  </si>
  <si>
    <t xml:space="preserve">Osorio Xitumul , Yuridia Cristina </t>
  </si>
  <si>
    <t>218018</t>
  </si>
  <si>
    <t>Ramos Funes, Mirza Celeste</t>
  </si>
  <si>
    <t>218184</t>
  </si>
  <si>
    <t xml:space="preserve">Rosales Aguirre, Ruth Abigail </t>
  </si>
  <si>
    <t>218065</t>
  </si>
  <si>
    <t xml:space="preserve">Saban Chen, Nicolas Alexander </t>
  </si>
  <si>
    <t>220140</t>
  </si>
  <si>
    <t>Santos Pérez, Brandon Eduardo Jesús</t>
  </si>
  <si>
    <t>221058</t>
  </si>
  <si>
    <t xml:space="preserve">Vielman López , Jonatán Josué </t>
  </si>
  <si>
    <t>104A</t>
  </si>
  <si>
    <t>Cuarto PMP A</t>
  </si>
  <si>
    <t>MERCA104A</t>
  </si>
  <si>
    <t xml:space="preserve">Mercadotecnia I 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</si>
  <si>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</si>
  <si>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</si>
  <si>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</si>
  <si>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</si>
  <si>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</si>
  <si>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</si>
  <si>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</si>
  <si>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</si>
  <si>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</si>
  <si>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</si>
  <si>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</si>
  <si>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</si>
  <si>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</si>
  <si>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</si>
  <si>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MERCA105A</t>
  </si>
  <si>
    <t xml:space="preserve">Mercadotecnia II </t>
  </si>
  <si>
    <t>PUBLI104A</t>
  </si>
  <si>
    <t>Publicidad I</t>
  </si>
  <si>
    <t>PUBLI105A</t>
  </si>
  <si>
    <t xml:space="preserve">Publicidad II </t>
  </si>
  <si>
    <t>TEORÍ095A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</si>
</sst>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"/>
  <sheetViews>
    <sheetView zoomScale="83" workbookViewId="0">
      <selection activeCell="X10" sqref="X10"/>
    </sheetView>
  </sheetViews>
  <sheetFormatPr baseColWidth="10" defaultColWidth="11.5" defaultRowHeight="15" x14ac:dyDescent="0.2"/>
  <cols>
    <col min="1" max="2" width="7" bestFit="1" customWidth="1"/>
    <col min="3" max="3" width="38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29</v>
      </c>
      <c r="B3" s="11">
        <v>1</v>
      </c>
      <c r="C3" s="13" t="s">
        <v>30</v>
      </c>
      <c r="D3" s="14">
        <f t="shared" ref="D3:D10" si="0">AB3</f>
        <v>92</v>
      </c>
      <c r="E3" s="12"/>
      <c r="F3" s="12"/>
      <c r="G3" s="12"/>
      <c r="I3" s="15">
        <v>9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85</v>
      </c>
      <c r="Y3" s="18">
        <f t="shared" ref="Y3:Y10" si="1">I3+J3+K3+L3+M3+N3+O3+P3</f>
        <v>48</v>
      </c>
      <c r="Z3" s="19">
        <f t="shared" ref="Z3:Z10" si="2">Q3+R3+S3+T3+U3</f>
        <v>0</v>
      </c>
      <c r="AA3" s="20">
        <f t="shared" ref="AA3:AA10" si="3">V3*$V$2+W3*$W$2+X3*$X$2</f>
        <v>44</v>
      </c>
      <c r="AB3" s="21">
        <f t="shared" ref="AB3:AB10" si="4">IF((AA3+Z3+Y3)&gt;100,"err ",AA3+Z3+Y3)</f>
        <v>92</v>
      </c>
    </row>
    <row r="4" spans="1:28" x14ac:dyDescent="0.2">
      <c r="A4" s="11" t="s">
        <v>31</v>
      </c>
      <c r="B4" s="11">
        <v>2</v>
      </c>
      <c r="C4" s="13" t="s">
        <v>32</v>
      </c>
      <c r="D4" s="14">
        <f t="shared" si="0"/>
        <v>99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9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49</v>
      </c>
      <c r="Z4" s="19">
        <f t="shared" si="2"/>
        <v>0</v>
      </c>
      <c r="AA4" s="20">
        <f t="shared" si="3"/>
        <v>50</v>
      </c>
      <c r="AB4" s="21">
        <f t="shared" si="4"/>
        <v>99</v>
      </c>
    </row>
    <row r="5" spans="1:28" x14ac:dyDescent="0.2">
      <c r="A5" s="11" t="s">
        <v>33</v>
      </c>
      <c r="B5" s="11">
        <v>3</v>
      </c>
      <c r="C5" s="13" t="s">
        <v>34</v>
      </c>
      <c r="D5" s="14">
        <f t="shared" si="0"/>
        <v>88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95</v>
      </c>
      <c r="Y5" s="18">
        <f t="shared" si="1"/>
        <v>40</v>
      </c>
      <c r="Z5" s="19">
        <f t="shared" si="2"/>
        <v>0</v>
      </c>
      <c r="AA5" s="20">
        <f t="shared" si="3"/>
        <v>48</v>
      </c>
      <c r="AB5" s="21">
        <f t="shared" si="4"/>
        <v>88</v>
      </c>
    </row>
    <row r="6" spans="1:28" x14ac:dyDescent="0.2">
      <c r="A6" s="11" t="s">
        <v>35</v>
      </c>
      <c r="B6" s="11">
        <v>4</v>
      </c>
      <c r="C6" s="13" t="s">
        <v>36</v>
      </c>
      <c r="D6" s="14">
        <f t="shared" si="0"/>
        <v>7</v>
      </c>
      <c r="E6" s="12"/>
      <c r="F6" s="12"/>
      <c r="G6" s="12"/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0</v>
      </c>
      <c r="Y6" s="18">
        <f t="shared" si="1"/>
        <v>0</v>
      </c>
      <c r="Z6" s="19">
        <f t="shared" si="2"/>
        <v>0</v>
      </c>
      <c r="AA6" s="20">
        <f t="shared" si="3"/>
        <v>7</v>
      </c>
      <c r="AB6" s="21">
        <f t="shared" si="4"/>
        <v>7</v>
      </c>
    </row>
    <row r="7" spans="1:28" x14ac:dyDescent="0.2">
      <c r="A7" s="11" t="s">
        <v>37</v>
      </c>
      <c r="B7" s="11">
        <v>5</v>
      </c>
      <c r="C7" s="13" t="s">
        <v>38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">
      <c r="A8" s="11" t="s">
        <v>39</v>
      </c>
      <c r="B8" s="11">
        <v>6</v>
      </c>
      <c r="C8" s="13" t="s">
        <v>40</v>
      </c>
      <c r="D8" s="14">
        <f t="shared" si="0"/>
        <v>84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60</v>
      </c>
      <c r="Y8" s="18">
        <f t="shared" si="1"/>
        <v>50</v>
      </c>
      <c r="Z8" s="19">
        <f t="shared" si="2"/>
        <v>0</v>
      </c>
      <c r="AA8" s="20">
        <f t="shared" si="3"/>
        <v>34</v>
      </c>
      <c r="AB8" s="21">
        <f t="shared" si="4"/>
        <v>84</v>
      </c>
    </row>
    <row r="9" spans="1:28" x14ac:dyDescent="0.2">
      <c r="A9" s="11" t="s">
        <v>41</v>
      </c>
      <c r="B9" s="11">
        <v>7</v>
      </c>
      <c r="C9" s="13" t="s">
        <v>42</v>
      </c>
      <c r="D9" s="14">
        <f t="shared" si="0"/>
        <v>93</v>
      </c>
      <c r="E9" s="12"/>
      <c r="F9" s="12"/>
      <c r="G9" s="12"/>
      <c r="I9" s="15">
        <v>9</v>
      </c>
      <c r="J9" s="15">
        <v>9</v>
      </c>
      <c r="K9" s="15">
        <v>10</v>
      </c>
      <c r="L9" s="15">
        <v>10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95</v>
      </c>
      <c r="Y9" s="18">
        <f t="shared" si="1"/>
        <v>45</v>
      </c>
      <c r="Z9" s="19">
        <f t="shared" si="2"/>
        <v>0</v>
      </c>
      <c r="AA9" s="20">
        <f t="shared" si="3"/>
        <v>48</v>
      </c>
      <c r="AB9" s="21">
        <f t="shared" si="4"/>
        <v>93</v>
      </c>
    </row>
    <row r="10" spans="1:28" x14ac:dyDescent="0.2">
      <c r="A10" s="11" t="s">
        <v>43</v>
      </c>
      <c r="B10" s="11">
        <v>8</v>
      </c>
      <c r="C10" s="13" t="s">
        <v>44</v>
      </c>
      <c r="D10" s="14">
        <f t="shared" si="0"/>
        <v>94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8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 t="shared" si="1"/>
        <v>48</v>
      </c>
      <c r="Z10" s="19">
        <f t="shared" si="2"/>
        <v>0</v>
      </c>
      <c r="AA10" s="20">
        <f t="shared" si="3"/>
        <v>46</v>
      </c>
      <c r="AB10" s="21">
        <f t="shared" si="4"/>
        <v>94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9"/>
  <sheetViews>
    <sheetView topLeftCell="B1" workbookViewId="0">
      <selection activeCell="X9" sqref="X9"/>
    </sheetView>
  </sheetViews>
  <sheetFormatPr baseColWidth="10" defaultColWidth="11.5" defaultRowHeight="15" x14ac:dyDescent="0.2"/>
  <cols>
    <col min="1" max="2" width="7" bestFit="1" customWidth="1"/>
    <col min="3" max="3" width="34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269</v>
      </c>
      <c r="C1" s="1" t="s">
        <v>270</v>
      </c>
      <c r="D1" s="4" t="s">
        <v>271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272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273</v>
      </c>
      <c r="B3" s="11">
        <v>1</v>
      </c>
      <c r="C3" s="13" t="s">
        <v>274</v>
      </c>
      <c r="D3" s="14">
        <f t="shared" ref="D3:D9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48</v>
      </c>
      <c r="AB3" s="21">
        <f t="shared" ref="AB3:AB9" si="4">IF((AA3+Z3+Y3)&gt;100,"err ",AA3+Z3+Y3)</f>
        <v>98</v>
      </c>
    </row>
    <row r="4" spans="1:28" x14ac:dyDescent="0.2">
      <c r="A4" s="11" t="s">
        <v>275</v>
      </c>
      <c r="B4" s="11">
        <v>2</v>
      </c>
      <c r="C4" s="13" t="s">
        <v>276</v>
      </c>
      <c r="D4" s="14">
        <f t="shared" si="0"/>
        <v>75</v>
      </c>
      <c r="E4" s="12"/>
      <c r="F4" s="12"/>
      <c r="G4" s="12"/>
      <c r="I4" s="15">
        <v>10</v>
      </c>
      <c r="J4" s="15">
        <v>10</v>
      </c>
      <c r="K4" s="15">
        <v>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100</v>
      </c>
      <c r="Y4" s="18">
        <f t="shared" si="1"/>
        <v>30</v>
      </c>
      <c r="Z4" s="19">
        <f t="shared" si="2"/>
        <v>0</v>
      </c>
      <c r="AA4" s="20">
        <f t="shared" si="3"/>
        <v>45</v>
      </c>
      <c r="AB4" s="21">
        <f t="shared" si="4"/>
        <v>75</v>
      </c>
    </row>
    <row r="5" spans="1:28" x14ac:dyDescent="0.2">
      <c r="A5" s="11" t="s">
        <v>277</v>
      </c>
      <c r="B5" s="11">
        <v>3</v>
      </c>
      <c r="C5" s="13" t="s">
        <v>278</v>
      </c>
      <c r="D5" s="14">
        <f t="shared" si="0"/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50</v>
      </c>
      <c r="AB5" s="21">
        <f t="shared" si="4"/>
        <v>100</v>
      </c>
    </row>
    <row r="6" spans="1:28" x14ac:dyDescent="0.2">
      <c r="A6" s="11" t="s">
        <v>279</v>
      </c>
      <c r="B6" s="11">
        <v>4</v>
      </c>
      <c r="C6" s="13" t="s">
        <v>280</v>
      </c>
      <c r="D6" s="14">
        <f t="shared" si="0"/>
        <v>98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48</v>
      </c>
      <c r="AB6" s="21">
        <f t="shared" si="4"/>
        <v>98</v>
      </c>
    </row>
    <row r="7" spans="1:28" x14ac:dyDescent="0.2">
      <c r="A7" s="11" t="s">
        <v>281</v>
      </c>
      <c r="B7" s="11">
        <v>5</v>
      </c>
      <c r="C7" s="13" t="s">
        <v>282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">
      <c r="A8" s="11" t="s">
        <v>283</v>
      </c>
      <c r="B8" s="11">
        <v>6</v>
      </c>
      <c r="C8" s="13" t="s">
        <v>284</v>
      </c>
      <c r="D8" s="14">
        <f t="shared" si="0"/>
        <v>95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45</v>
      </c>
      <c r="AB8" s="21">
        <f t="shared" si="4"/>
        <v>95</v>
      </c>
    </row>
    <row r="9" spans="1:28" x14ac:dyDescent="0.2">
      <c r="A9" s="11" t="s">
        <v>285</v>
      </c>
      <c r="B9" s="11">
        <v>7</v>
      </c>
      <c r="C9" s="13" t="s">
        <v>286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8"/>
  <sheetViews>
    <sheetView topLeftCell="C1" workbookViewId="0">
      <selection activeCell="X8" sqref="X8"/>
    </sheetView>
  </sheetViews>
  <sheetFormatPr baseColWidth="10" defaultColWidth="11.5" defaultRowHeight="15" x14ac:dyDescent="0.2"/>
  <cols>
    <col min="1" max="2" width="7" bestFit="1" customWidth="1"/>
    <col min="3" max="3" width="42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146</v>
      </c>
      <c r="C1" s="1" t="s">
        <v>147</v>
      </c>
      <c r="D1" s="4" t="s">
        <v>287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288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150</v>
      </c>
      <c r="B3" s="11">
        <v>1</v>
      </c>
      <c r="C3" s="13" t="s">
        <v>151</v>
      </c>
      <c r="D3" s="14">
        <f t="shared" ref="D3:D8" si="0">AB3</f>
        <v>97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 t="shared" ref="Y3:Y8" si="1">I3+J3+K3+L3+M3+N3+O3+P3</f>
        <v>48</v>
      </c>
      <c r="Z3" s="19">
        <f t="shared" ref="Z3:Z8" si="2">Q3+R3+S3+T3+U3</f>
        <v>0</v>
      </c>
      <c r="AA3" s="20">
        <f t="shared" ref="AA3:AA8" si="3">V3*$V$2+W3*$W$2+X3*$X$2</f>
        <v>49</v>
      </c>
      <c r="AB3" s="21">
        <f t="shared" ref="AB3:AB8" si="4">IF((AA3+Z3+Y3)&gt;100,"err ",AA3+Z3+Y3)</f>
        <v>97</v>
      </c>
    </row>
    <row r="4" spans="1:28" x14ac:dyDescent="0.2">
      <c r="A4" s="11" t="s">
        <v>152</v>
      </c>
      <c r="B4" s="11">
        <v>2</v>
      </c>
      <c r="C4" s="13" t="s">
        <v>153</v>
      </c>
      <c r="D4" s="14">
        <f t="shared" si="0"/>
        <v>95</v>
      </c>
      <c r="E4" s="12"/>
      <c r="F4" s="12"/>
      <c r="G4" s="12"/>
      <c r="I4" s="15">
        <v>10</v>
      </c>
      <c r="J4" s="15">
        <v>9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100</v>
      </c>
      <c r="Y4" s="18">
        <f t="shared" si="1"/>
        <v>49</v>
      </c>
      <c r="Z4" s="19">
        <f t="shared" si="2"/>
        <v>0</v>
      </c>
      <c r="AA4" s="20">
        <f t="shared" si="3"/>
        <v>46</v>
      </c>
      <c r="AB4" s="21">
        <f t="shared" si="4"/>
        <v>95</v>
      </c>
    </row>
    <row r="5" spans="1:28" x14ac:dyDescent="0.2">
      <c r="A5" s="11" t="s">
        <v>154</v>
      </c>
      <c r="B5" s="11">
        <v>3</v>
      </c>
      <c r="C5" s="13" t="s">
        <v>155</v>
      </c>
      <c r="D5" s="14">
        <f t="shared" si="0"/>
        <v>97</v>
      </c>
      <c r="E5" s="12"/>
      <c r="F5" s="12"/>
      <c r="G5" s="12"/>
      <c r="I5" s="15">
        <v>9</v>
      </c>
      <c r="J5" s="15">
        <v>9</v>
      </c>
      <c r="K5" s="15">
        <v>9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47</v>
      </c>
      <c r="Z5" s="19">
        <f t="shared" si="2"/>
        <v>0</v>
      </c>
      <c r="AA5" s="20">
        <f t="shared" si="3"/>
        <v>50</v>
      </c>
      <c r="AB5" s="21">
        <f t="shared" si="4"/>
        <v>97</v>
      </c>
    </row>
    <row r="6" spans="1:28" x14ac:dyDescent="0.2">
      <c r="A6" s="11" t="s">
        <v>156</v>
      </c>
      <c r="B6" s="11">
        <v>4</v>
      </c>
      <c r="C6" s="13" t="s">
        <v>157</v>
      </c>
      <c r="D6" s="14">
        <f t="shared" si="0"/>
        <v>61.2</v>
      </c>
      <c r="E6" s="12"/>
      <c r="F6" s="12"/>
      <c r="G6" s="12"/>
      <c r="I6" s="15">
        <v>8</v>
      </c>
      <c r="J6" s="15">
        <v>8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88</v>
      </c>
      <c r="Y6" s="18">
        <f t="shared" si="1"/>
        <v>16</v>
      </c>
      <c r="Z6" s="19">
        <f t="shared" si="2"/>
        <v>0</v>
      </c>
      <c r="AA6" s="20">
        <f t="shared" si="3"/>
        <v>45.2</v>
      </c>
      <c r="AB6" s="21">
        <f t="shared" si="4"/>
        <v>61.2</v>
      </c>
    </row>
    <row r="7" spans="1:28" x14ac:dyDescent="0.2">
      <c r="A7" s="11" t="s">
        <v>158</v>
      </c>
      <c r="B7" s="11">
        <v>5</v>
      </c>
      <c r="C7" s="13" t="s">
        <v>159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">
      <c r="A8" s="11" t="s">
        <v>160</v>
      </c>
      <c r="B8" s="11">
        <v>6</v>
      </c>
      <c r="C8" s="13" t="s">
        <v>161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5500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9"/>
  <sheetViews>
    <sheetView topLeftCell="B1" workbookViewId="0">
      <selection activeCell="X9" sqref="X9"/>
    </sheetView>
  </sheetViews>
  <sheetFormatPr baseColWidth="10" defaultColWidth="11.5" defaultRowHeight="15" x14ac:dyDescent="0.2"/>
  <cols>
    <col min="1" max="2" width="7" bestFit="1" customWidth="1"/>
    <col min="3" max="3" width="34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269</v>
      </c>
      <c r="C1" s="1" t="s">
        <v>270</v>
      </c>
      <c r="D1" s="4" t="s">
        <v>289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290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273</v>
      </c>
      <c r="B3" s="11">
        <v>1</v>
      </c>
      <c r="C3" s="13" t="s">
        <v>274</v>
      </c>
      <c r="D3" s="14">
        <f t="shared" ref="D3:D9" si="0">AB3</f>
        <v>99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49</v>
      </c>
      <c r="AB3" s="21">
        <f t="shared" ref="AB3:AB9" si="4">IF((AA3+Z3+Y3)&gt;100,"err ",AA3+Z3+Y3)</f>
        <v>99</v>
      </c>
    </row>
    <row r="4" spans="1:28" x14ac:dyDescent="0.2">
      <c r="A4" s="11" t="s">
        <v>275</v>
      </c>
      <c r="B4" s="11">
        <v>2</v>
      </c>
      <c r="C4" s="13" t="s">
        <v>276</v>
      </c>
      <c r="D4" s="14">
        <f t="shared" si="0"/>
        <v>24</v>
      </c>
      <c r="E4" s="12"/>
      <c r="F4" s="12"/>
      <c r="G4" s="12"/>
      <c r="I4" s="15">
        <v>0</v>
      </c>
      <c r="J4" s="15">
        <v>9</v>
      </c>
      <c r="K4" s="15">
        <v>0</v>
      </c>
      <c r="L4" s="15">
        <v>8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0</v>
      </c>
      <c r="Y4" s="18">
        <f t="shared" si="1"/>
        <v>17</v>
      </c>
      <c r="Z4" s="19">
        <f t="shared" si="2"/>
        <v>0</v>
      </c>
      <c r="AA4" s="20">
        <f t="shared" si="3"/>
        <v>7</v>
      </c>
      <c r="AB4" s="21">
        <f t="shared" si="4"/>
        <v>24</v>
      </c>
    </row>
    <row r="5" spans="1:28" x14ac:dyDescent="0.2">
      <c r="A5" s="11" t="s">
        <v>277</v>
      </c>
      <c r="B5" s="11">
        <v>3</v>
      </c>
      <c r="C5" s="13" t="s">
        <v>278</v>
      </c>
      <c r="D5" s="14">
        <f t="shared" si="0"/>
        <v>98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95</v>
      </c>
      <c r="Y5" s="18">
        <f t="shared" si="1"/>
        <v>50</v>
      </c>
      <c r="Z5" s="19">
        <f t="shared" si="2"/>
        <v>0</v>
      </c>
      <c r="AA5" s="20">
        <f t="shared" si="3"/>
        <v>48</v>
      </c>
      <c r="AB5" s="21">
        <f t="shared" si="4"/>
        <v>98</v>
      </c>
    </row>
    <row r="6" spans="1:28" x14ac:dyDescent="0.2">
      <c r="A6" s="11" t="s">
        <v>279</v>
      </c>
      <c r="B6" s="11">
        <v>4</v>
      </c>
      <c r="C6" s="13" t="s">
        <v>280</v>
      </c>
      <c r="D6" s="14">
        <f t="shared" si="0"/>
        <v>94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90</v>
      </c>
      <c r="Y6" s="18">
        <f t="shared" si="1"/>
        <v>50</v>
      </c>
      <c r="Z6" s="19">
        <f t="shared" si="2"/>
        <v>0</v>
      </c>
      <c r="AA6" s="20">
        <f t="shared" si="3"/>
        <v>44</v>
      </c>
      <c r="AB6" s="21">
        <f t="shared" si="4"/>
        <v>94</v>
      </c>
    </row>
    <row r="7" spans="1:28" x14ac:dyDescent="0.2">
      <c r="A7" s="11" t="s">
        <v>281</v>
      </c>
      <c r="B7" s="11">
        <v>5</v>
      </c>
      <c r="C7" s="13" t="s">
        <v>282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">
      <c r="A8" s="11" t="s">
        <v>283</v>
      </c>
      <c r="B8" s="11">
        <v>6</v>
      </c>
      <c r="C8" s="13" t="s">
        <v>284</v>
      </c>
      <c r="D8" s="14">
        <f t="shared" si="0"/>
        <v>84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90</v>
      </c>
      <c r="Y8" s="18">
        <f t="shared" si="1"/>
        <v>40</v>
      </c>
      <c r="Z8" s="19">
        <f t="shared" si="2"/>
        <v>0</v>
      </c>
      <c r="AA8" s="20">
        <f t="shared" si="3"/>
        <v>44</v>
      </c>
      <c r="AB8" s="21">
        <f t="shared" si="4"/>
        <v>84</v>
      </c>
    </row>
    <row r="9" spans="1:28" x14ac:dyDescent="0.2">
      <c r="A9" s="11" t="s">
        <v>285</v>
      </c>
      <c r="B9" s="11">
        <v>7</v>
      </c>
      <c r="C9" s="13" t="s">
        <v>286</v>
      </c>
      <c r="D9" s="14">
        <f t="shared" si="0"/>
        <v>98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48</v>
      </c>
      <c r="AB9" s="21">
        <f t="shared" si="4"/>
        <v>98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66000000}">
      <formula1>0</formula1>
      <formula2>I2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8"/>
  <sheetViews>
    <sheetView topLeftCell="C1" workbookViewId="0">
      <selection activeCell="X4" sqref="X4"/>
    </sheetView>
  </sheetViews>
  <sheetFormatPr baseColWidth="10" defaultColWidth="11.5" defaultRowHeight="15" x14ac:dyDescent="0.2"/>
  <cols>
    <col min="1" max="2" width="7" bestFit="1" customWidth="1"/>
    <col min="3" max="3" width="42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146</v>
      </c>
      <c r="C1" s="1" t="s">
        <v>147</v>
      </c>
      <c r="D1" s="4" t="s">
        <v>291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292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150</v>
      </c>
      <c r="B3" s="11">
        <v>1</v>
      </c>
      <c r="C3" s="13" t="s">
        <v>151</v>
      </c>
      <c r="D3" s="14">
        <f t="shared" ref="D3:D8" si="0">AB3</f>
        <v>86.5</v>
      </c>
      <c r="E3" s="12"/>
      <c r="F3" s="12"/>
      <c r="G3" s="12"/>
      <c r="I3" s="15">
        <v>10</v>
      </c>
      <c r="J3" s="15">
        <v>10</v>
      </c>
      <c r="K3" s="15">
        <v>9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75</v>
      </c>
      <c r="W3" s="17"/>
      <c r="X3" s="17">
        <v>100</v>
      </c>
      <c r="Y3" s="18">
        <f t="shared" ref="Y3:Y8" si="1">I3+J3+K3+L3+M3+N3+O3+P3</f>
        <v>39</v>
      </c>
      <c r="Z3" s="19">
        <f t="shared" ref="Z3:Z8" si="2">Q3+R3+S3+T3+U3</f>
        <v>0</v>
      </c>
      <c r="AA3" s="20">
        <f t="shared" ref="AA3:AA8" si="3">V3*$V$2+W3*$W$2+X3*$X$2</f>
        <v>47.5</v>
      </c>
      <c r="AB3" s="21">
        <f t="shared" ref="AB3:AB8" si="4">IF((AA3+Z3+Y3)&gt;100,"err ",AA3+Z3+Y3)</f>
        <v>86.5</v>
      </c>
    </row>
    <row r="4" spans="1:28" x14ac:dyDescent="0.2">
      <c r="A4" s="11" t="s">
        <v>152</v>
      </c>
      <c r="B4" s="11">
        <v>2</v>
      </c>
      <c r="C4" s="13" t="s">
        <v>153</v>
      </c>
      <c r="D4" s="14">
        <f t="shared" si="0"/>
        <v>76.3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63</v>
      </c>
      <c r="W4" s="17"/>
      <c r="X4" s="17">
        <v>50</v>
      </c>
      <c r="Y4" s="18">
        <f t="shared" si="1"/>
        <v>50</v>
      </c>
      <c r="Z4" s="19">
        <f t="shared" si="2"/>
        <v>0</v>
      </c>
      <c r="AA4" s="20">
        <f t="shared" si="3"/>
        <v>26.3</v>
      </c>
      <c r="AB4" s="21">
        <f t="shared" si="4"/>
        <v>76.3</v>
      </c>
    </row>
    <row r="5" spans="1:28" x14ac:dyDescent="0.2">
      <c r="A5" s="11" t="s">
        <v>154</v>
      </c>
      <c r="B5" s="11">
        <v>3</v>
      </c>
      <c r="C5" s="13" t="s">
        <v>155</v>
      </c>
      <c r="D5" s="14">
        <f t="shared" si="0"/>
        <v>76</v>
      </c>
      <c r="E5" s="12"/>
      <c r="F5" s="12"/>
      <c r="G5" s="12"/>
      <c r="I5" s="15">
        <v>10</v>
      </c>
      <c r="J5" s="15">
        <v>10</v>
      </c>
      <c r="K5" s="15">
        <v>0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30</v>
      </c>
      <c r="Z5" s="19">
        <f t="shared" si="2"/>
        <v>0</v>
      </c>
      <c r="AA5" s="20">
        <f t="shared" si="3"/>
        <v>46</v>
      </c>
      <c r="AB5" s="21">
        <f t="shared" si="4"/>
        <v>76</v>
      </c>
    </row>
    <row r="6" spans="1:28" x14ac:dyDescent="0.2">
      <c r="A6" s="11" t="s">
        <v>156</v>
      </c>
      <c r="B6" s="11">
        <v>4</v>
      </c>
      <c r="C6" s="13" t="s">
        <v>157</v>
      </c>
      <c r="D6" s="14">
        <f t="shared" si="0"/>
        <v>17.8</v>
      </c>
      <c r="E6" s="12"/>
      <c r="F6" s="12"/>
      <c r="G6" s="12"/>
      <c r="I6" s="15">
        <v>9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88</v>
      </c>
      <c r="W6" s="17"/>
      <c r="X6" s="17">
        <v>0</v>
      </c>
      <c r="Y6" s="18">
        <f t="shared" si="1"/>
        <v>9</v>
      </c>
      <c r="Z6" s="19">
        <f t="shared" si="2"/>
        <v>0</v>
      </c>
      <c r="AA6" s="20">
        <f t="shared" si="3"/>
        <v>8.8000000000000007</v>
      </c>
      <c r="AB6" s="21">
        <f t="shared" si="4"/>
        <v>17.8</v>
      </c>
    </row>
    <row r="7" spans="1:28" x14ac:dyDescent="0.2">
      <c r="A7" s="11" t="s">
        <v>158</v>
      </c>
      <c r="B7" s="11">
        <v>5</v>
      </c>
      <c r="C7" s="13" t="s">
        <v>159</v>
      </c>
      <c r="D7" s="14">
        <f t="shared" si="0"/>
        <v>98.8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88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48.8</v>
      </c>
      <c r="AB7" s="21">
        <f t="shared" si="4"/>
        <v>98.8</v>
      </c>
    </row>
    <row r="8" spans="1:28" x14ac:dyDescent="0.2">
      <c r="A8" s="11" t="s">
        <v>160</v>
      </c>
      <c r="B8" s="11">
        <v>6</v>
      </c>
      <c r="C8" s="13" t="s">
        <v>161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C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C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C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C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C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C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C00-000055000000}">
      <formula1>0</formula1>
      <formula2>I2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20"/>
  <sheetViews>
    <sheetView topLeftCell="C1" workbookViewId="0">
      <selection activeCell="K18" sqref="K18"/>
    </sheetView>
  </sheetViews>
  <sheetFormatPr baseColWidth="10" defaultColWidth="11.5" defaultRowHeight="15" x14ac:dyDescent="0.2"/>
  <cols>
    <col min="1" max="2" width="7" bestFit="1" customWidth="1"/>
    <col min="3" max="3" width="34.16406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230</v>
      </c>
      <c r="C1" s="1" t="s">
        <v>231</v>
      </c>
      <c r="D1" s="4" t="s">
        <v>293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119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233</v>
      </c>
      <c r="B3" s="11">
        <v>1</v>
      </c>
      <c r="C3" s="13" t="s">
        <v>234</v>
      </c>
      <c r="D3" s="14">
        <f t="shared" ref="D3:D20" si="0">AB3</f>
        <v>87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70</v>
      </c>
      <c r="Y3" s="18">
        <f t="shared" ref="Y3:Y20" si="1">I3+J3+K3+L3+M3+N3+O3+P3</f>
        <v>49</v>
      </c>
      <c r="Z3" s="19">
        <f t="shared" ref="Z3:Z20" si="2">Q3+R3+S3+T3+U3</f>
        <v>0</v>
      </c>
      <c r="AA3" s="20">
        <f t="shared" ref="AA3:AA20" si="3">V3*$V$2+W3*$W$2+X3*$X$2</f>
        <v>38</v>
      </c>
      <c r="AB3" s="21">
        <f t="shared" ref="AB3:AB20" si="4">IF((AA3+Z3+Y3)&gt;100,"err ",AA3+Z3+Y3)</f>
        <v>87</v>
      </c>
    </row>
    <row r="4" spans="1:28" x14ac:dyDescent="0.2">
      <c r="A4" s="11" t="s">
        <v>235</v>
      </c>
      <c r="B4" s="11">
        <v>2</v>
      </c>
      <c r="C4" s="13" t="s">
        <v>236</v>
      </c>
      <c r="D4" s="14">
        <f t="shared" si="0"/>
        <v>25</v>
      </c>
      <c r="E4" s="12"/>
      <c r="F4" s="12"/>
      <c r="G4" s="12"/>
      <c r="I4" s="15">
        <v>0</v>
      </c>
      <c r="J4" s="15">
        <v>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0</v>
      </c>
      <c r="Y4" s="18">
        <f t="shared" si="1"/>
        <v>20</v>
      </c>
      <c r="Z4" s="19">
        <f t="shared" si="2"/>
        <v>0</v>
      </c>
      <c r="AA4" s="20">
        <f t="shared" si="3"/>
        <v>5</v>
      </c>
      <c r="AB4" s="21">
        <f t="shared" si="4"/>
        <v>25</v>
      </c>
    </row>
    <row r="5" spans="1:28" x14ac:dyDescent="0.2">
      <c r="A5" s="11" t="s">
        <v>237</v>
      </c>
      <c r="B5" s="11">
        <v>3</v>
      </c>
      <c r="C5" s="13" t="s">
        <v>238</v>
      </c>
      <c r="D5" s="14">
        <f t="shared" si="0"/>
        <v>25.8</v>
      </c>
      <c r="E5" s="12"/>
      <c r="F5" s="12"/>
      <c r="G5" s="12"/>
      <c r="I5" s="15">
        <v>10</v>
      </c>
      <c r="J5" s="15">
        <v>7</v>
      </c>
      <c r="K5" s="15">
        <v>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88</v>
      </c>
      <c r="W5" s="17"/>
      <c r="X5" s="17">
        <v>0</v>
      </c>
      <c r="Y5" s="18">
        <f t="shared" si="1"/>
        <v>17</v>
      </c>
      <c r="Z5" s="19">
        <f t="shared" si="2"/>
        <v>0</v>
      </c>
      <c r="AA5" s="20">
        <f t="shared" si="3"/>
        <v>8.8000000000000007</v>
      </c>
      <c r="AB5" s="21">
        <f t="shared" si="4"/>
        <v>25.8</v>
      </c>
    </row>
    <row r="6" spans="1:28" x14ac:dyDescent="0.2">
      <c r="A6" s="11" t="s">
        <v>239</v>
      </c>
      <c r="B6" s="11">
        <v>4</v>
      </c>
      <c r="C6" s="13" t="s">
        <v>240</v>
      </c>
      <c r="D6" s="14">
        <f t="shared" si="0"/>
        <v>68</v>
      </c>
      <c r="E6" s="12"/>
      <c r="F6" s="12"/>
      <c r="G6" s="12"/>
      <c r="I6" s="15">
        <v>0</v>
      </c>
      <c r="J6" s="15">
        <v>10</v>
      </c>
      <c r="K6" s="15">
        <v>10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70</v>
      </c>
      <c r="Y6" s="18">
        <f t="shared" si="1"/>
        <v>30</v>
      </c>
      <c r="Z6" s="19">
        <f t="shared" si="2"/>
        <v>0</v>
      </c>
      <c r="AA6" s="20">
        <f t="shared" si="3"/>
        <v>38</v>
      </c>
      <c r="AB6" s="21">
        <f t="shared" si="4"/>
        <v>68</v>
      </c>
    </row>
    <row r="7" spans="1:28" x14ac:dyDescent="0.2">
      <c r="A7" s="11" t="s">
        <v>241</v>
      </c>
      <c r="B7" s="11">
        <v>5</v>
      </c>
      <c r="C7" s="13" t="s">
        <v>242</v>
      </c>
      <c r="D7" s="14">
        <f t="shared" si="0"/>
        <v>86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90</v>
      </c>
      <c r="Y7" s="18">
        <f t="shared" si="1"/>
        <v>40</v>
      </c>
      <c r="Z7" s="19">
        <f t="shared" si="2"/>
        <v>0</v>
      </c>
      <c r="AA7" s="20">
        <f t="shared" si="3"/>
        <v>46</v>
      </c>
      <c r="AB7" s="21">
        <f t="shared" si="4"/>
        <v>86</v>
      </c>
    </row>
    <row r="8" spans="1:28" x14ac:dyDescent="0.2">
      <c r="A8" s="11" t="s">
        <v>243</v>
      </c>
      <c r="B8" s="11">
        <v>6</v>
      </c>
      <c r="C8" s="13" t="s">
        <v>244</v>
      </c>
      <c r="D8" s="14">
        <f t="shared" si="0"/>
        <v>74.8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88</v>
      </c>
      <c r="W8" s="17"/>
      <c r="X8" s="17">
        <v>90</v>
      </c>
      <c r="Y8" s="18">
        <f t="shared" si="1"/>
        <v>30</v>
      </c>
      <c r="Z8" s="19">
        <f t="shared" si="2"/>
        <v>0</v>
      </c>
      <c r="AA8" s="20">
        <f t="shared" si="3"/>
        <v>44.8</v>
      </c>
      <c r="AB8" s="21">
        <f t="shared" si="4"/>
        <v>74.8</v>
      </c>
    </row>
    <row r="9" spans="1:28" x14ac:dyDescent="0.2">
      <c r="A9" s="11" t="s">
        <v>245</v>
      </c>
      <c r="B9" s="11">
        <v>7</v>
      </c>
      <c r="C9" s="13" t="s">
        <v>246</v>
      </c>
      <c r="D9" s="14">
        <f t="shared" si="0"/>
        <v>46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0</v>
      </c>
      <c r="Z9" s="19">
        <f t="shared" si="2"/>
        <v>0</v>
      </c>
      <c r="AA9" s="20">
        <f t="shared" si="3"/>
        <v>46</v>
      </c>
      <c r="AB9" s="21">
        <f t="shared" si="4"/>
        <v>46</v>
      </c>
    </row>
    <row r="10" spans="1:28" x14ac:dyDescent="0.2">
      <c r="A10" s="11" t="s">
        <v>247</v>
      </c>
      <c r="B10" s="11">
        <v>8</v>
      </c>
      <c r="C10" s="13" t="s">
        <v>248</v>
      </c>
      <c r="D10" s="14">
        <f t="shared" si="0"/>
        <v>44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85</v>
      </c>
      <c r="Y10" s="18">
        <f t="shared" si="1"/>
        <v>0</v>
      </c>
      <c r="Z10" s="19">
        <f t="shared" si="2"/>
        <v>0</v>
      </c>
      <c r="AA10" s="20">
        <f t="shared" si="3"/>
        <v>44</v>
      </c>
      <c r="AB10" s="21">
        <f t="shared" si="4"/>
        <v>44</v>
      </c>
    </row>
    <row r="11" spans="1:28" x14ac:dyDescent="0.2">
      <c r="A11" s="11" t="s">
        <v>249</v>
      </c>
      <c r="B11" s="11">
        <v>9</v>
      </c>
      <c r="C11" s="13" t="s">
        <v>250</v>
      </c>
      <c r="D11" s="14">
        <f t="shared" si="0"/>
        <v>78.8</v>
      </c>
      <c r="E11" s="12"/>
      <c r="F11" s="12"/>
      <c r="G11" s="12"/>
      <c r="I11" s="15">
        <v>10</v>
      </c>
      <c r="J11" s="15">
        <v>8</v>
      </c>
      <c r="K11" s="15">
        <v>8</v>
      </c>
      <c r="L11" s="15">
        <v>8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88</v>
      </c>
      <c r="W11" s="17"/>
      <c r="X11" s="17">
        <v>90</v>
      </c>
      <c r="Y11" s="18">
        <f t="shared" si="1"/>
        <v>34</v>
      </c>
      <c r="Z11" s="19">
        <f t="shared" si="2"/>
        <v>0</v>
      </c>
      <c r="AA11" s="20">
        <f t="shared" si="3"/>
        <v>44.8</v>
      </c>
      <c r="AB11" s="21">
        <f t="shared" si="4"/>
        <v>78.8</v>
      </c>
    </row>
    <row r="12" spans="1:28" x14ac:dyDescent="0.2">
      <c r="A12" s="11" t="s">
        <v>251</v>
      </c>
      <c r="B12" s="11">
        <v>10</v>
      </c>
      <c r="C12" s="13" t="s">
        <v>252</v>
      </c>
      <c r="D12" s="14">
        <f t="shared" si="0"/>
        <v>86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 t="shared" si="1"/>
        <v>40</v>
      </c>
      <c r="Z12" s="19">
        <f t="shared" si="2"/>
        <v>0</v>
      </c>
      <c r="AA12" s="20">
        <f t="shared" si="3"/>
        <v>46</v>
      </c>
      <c r="AB12" s="21">
        <f t="shared" si="4"/>
        <v>86</v>
      </c>
    </row>
    <row r="13" spans="1:28" x14ac:dyDescent="0.2">
      <c r="A13" s="11" t="s">
        <v>253</v>
      </c>
      <c r="B13" s="11">
        <v>11</v>
      </c>
      <c r="C13" s="13" t="s">
        <v>254</v>
      </c>
      <c r="D13" s="14">
        <f t="shared" si="0"/>
        <v>68.8</v>
      </c>
      <c r="E13" s="12"/>
      <c r="F13" s="12"/>
      <c r="G13" s="12"/>
      <c r="I13" s="15">
        <v>10</v>
      </c>
      <c r="J13" s="15">
        <v>0</v>
      </c>
      <c r="K13" s="15">
        <v>8</v>
      </c>
      <c r="L13" s="15">
        <v>8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88</v>
      </c>
      <c r="W13" s="17"/>
      <c r="X13" s="17">
        <v>85</v>
      </c>
      <c r="Y13" s="18">
        <f t="shared" si="1"/>
        <v>26</v>
      </c>
      <c r="Z13" s="19">
        <f t="shared" si="2"/>
        <v>0</v>
      </c>
      <c r="AA13" s="20">
        <f t="shared" si="3"/>
        <v>42.8</v>
      </c>
      <c r="AB13" s="21">
        <f t="shared" si="4"/>
        <v>68.8</v>
      </c>
    </row>
    <row r="14" spans="1:28" x14ac:dyDescent="0.2">
      <c r="A14" s="11" t="s">
        <v>255</v>
      </c>
      <c r="B14" s="11">
        <v>12</v>
      </c>
      <c r="C14" s="13" t="s">
        <v>256</v>
      </c>
      <c r="D14" s="14">
        <f t="shared" si="0"/>
        <v>78</v>
      </c>
      <c r="E14" s="12"/>
      <c r="F14" s="12"/>
      <c r="G14" s="12"/>
      <c r="I14" s="15">
        <v>8</v>
      </c>
      <c r="J14" s="15">
        <v>8</v>
      </c>
      <c r="K14" s="15">
        <v>8</v>
      </c>
      <c r="L14" s="15">
        <v>8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70</v>
      </c>
      <c r="Y14" s="18">
        <f t="shared" si="1"/>
        <v>40</v>
      </c>
      <c r="Z14" s="19">
        <f t="shared" si="2"/>
        <v>0</v>
      </c>
      <c r="AA14" s="20">
        <f t="shared" si="3"/>
        <v>38</v>
      </c>
      <c r="AB14" s="21">
        <f t="shared" si="4"/>
        <v>78</v>
      </c>
    </row>
    <row r="15" spans="1:28" x14ac:dyDescent="0.2">
      <c r="A15" s="11" t="s">
        <v>257</v>
      </c>
      <c r="B15" s="11">
        <v>13</v>
      </c>
      <c r="C15" s="13" t="s">
        <v>258</v>
      </c>
      <c r="D15" s="14">
        <f t="shared" si="0"/>
        <v>94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 t="shared" si="1"/>
        <v>48</v>
      </c>
      <c r="Z15" s="19">
        <f t="shared" si="2"/>
        <v>0</v>
      </c>
      <c r="AA15" s="20">
        <f t="shared" si="3"/>
        <v>46</v>
      </c>
      <c r="AB15" s="21">
        <f t="shared" si="4"/>
        <v>94</v>
      </c>
    </row>
    <row r="16" spans="1:28" x14ac:dyDescent="0.2">
      <c r="A16" s="11" t="s">
        <v>259</v>
      </c>
      <c r="B16" s="11">
        <v>14</v>
      </c>
      <c r="C16" s="13" t="s">
        <v>260</v>
      </c>
      <c r="D16" s="14">
        <f t="shared" si="0"/>
        <v>98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8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 t="shared" si="1"/>
        <v>48</v>
      </c>
      <c r="Z16" s="19">
        <f t="shared" si="2"/>
        <v>0</v>
      </c>
      <c r="AA16" s="20">
        <f t="shared" si="3"/>
        <v>50</v>
      </c>
      <c r="AB16" s="21">
        <f t="shared" si="4"/>
        <v>98</v>
      </c>
    </row>
    <row r="17" spans="1:28" x14ac:dyDescent="0.2">
      <c r="A17" s="11" t="s">
        <v>261</v>
      </c>
      <c r="B17" s="11">
        <v>15</v>
      </c>
      <c r="C17" s="13" t="s">
        <v>262</v>
      </c>
      <c r="D17" s="14">
        <f t="shared" si="0"/>
        <v>86.5</v>
      </c>
      <c r="E17" s="12"/>
      <c r="F17" s="12"/>
      <c r="G17" s="12"/>
      <c r="I17" s="15">
        <v>10</v>
      </c>
      <c r="J17" s="15">
        <v>7</v>
      </c>
      <c r="K17" s="15">
        <v>8</v>
      </c>
      <c r="L17" s="15">
        <v>10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17">
        <v>75</v>
      </c>
      <c r="W17" s="17"/>
      <c r="X17" s="17">
        <v>90</v>
      </c>
      <c r="Y17" s="18">
        <f t="shared" si="1"/>
        <v>43</v>
      </c>
      <c r="Z17" s="19">
        <f t="shared" si="2"/>
        <v>0</v>
      </c>
      <c r="AA17" s="20">
        <f t="shared" si="3"/>
        <v>43.5</v>
      </c>
      <c r="AB17" s="21">
        <f t="shared" si="4"/>
        <v>86.5</v>
      </c>
    </row>
    <row r="18" spans="1:28" x14ac:dyDescent="0.2">
      <c r="A18" s="11" t="s">
        <v>263</v>
      </c>
      <c r="B18" s="11">
        <v>16</v>
      </c>
      <c r="C18" s="13" t="s">
        <v>264</v>
      </c>
      <c r="D18" s="14">
        <f t="shared" si="0"/>
        <v>60</v>
      </c>
      <c r="E18" s="12"/>
      <c r="F18" s="12"/>
      <c r="G18" s="12"/>
      <c r="I18" s="15">
        <v>10</v>
      </c>
      <c r="J18" s="15">
        <v>4</v>
      </c>
      <c r="K18" s="15">
        <v>0</v>
      </c>
      <c r="L18" s="15">
        <v>0</v>
      </c>
      <c r="M18" s="15">
        <v>8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70</v>
      </c>
      <c r="Y18" s="18">
        <f t="shared" si="1"/>
        <v>22</v>
      </c>
      <c r="Z18" s="19">
        <f t="shared" si="2"/>
        <v>0</v>
      </c>
      <c r="AA18" s="20">
        <f t="shared" si="3"/>
        <v>38</v>
      </c>
      <c r="AB18" s="21">
        <f t="shared" si="4"/>
        <v>60</v>
      </c>
    </row>
    <row r="19" spans="1:28" x14ac:dyDescent="0.2">
      <c r="A19" s="11" t="s">
        <v>265</v>
      </c>
      <c r="B19" s="11">
        <v>17</v>
      </c>
      <c r="C19" s="13" t="s">
        <v>266</v>
      </c>
      <c r="D19" s="14">
        <f t="shared" si="0"/>
        <v>86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 t="shared" si="1"/>
        <v>40</v>
      </c>
      <c r="Z19" s="19">
        <f t="shared" si="2"/>
        <v>0</v>
      </c>
      <c r="AA19" s="20">
        <f t="shared" si="3"/>
        <v>46</v>
      </c>
      <c r="AB19" s="21">
        <f t="shared" si="4"/>
        <v>86</v>
      </c>
    </row>
    <row r="20" spans="1:28" x14ac:dyDescent="0.2">
      <c r="A20" s="11" t="s">
        <v>267</v>
      </c>
      <c r="B20" s="11">
        <v>18</v>
      </c>
      <c r="C20" s="13" t="s">
        <v>268</v>
      </c>
      <c r="D20" s="14">
        <f t="shared" si="0"/>
        <v>93.2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8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88</v>
      </c>
      <c r="Y20" s="18">
        <f t="shared" si="1"/>
        <v>48</v>
      </c>
      <c r="Z20" s="19">
        <f t="shared" si="2"/>
        <v>0</v>
      </c>
      <c r="AA20" s="20">
        <f t="shared" si="3"/>
        <v>45.2</v>
      </c>
      <c r="AB20" s="21">
        <f t="shared" si="4"/>
        <v>93.2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D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D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D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D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D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D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D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D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D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D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D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D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D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D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D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D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D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D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D00-000021010000}">
      <formula1>0</formula1>
      <formula2>I2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4"/>
  <sheetViews>
    <sheetView tabSelected="1" topLeftCell="B1" workbookViewId="0">
      <selection activeCell="X15" sqref="X15"/>
    </sheetView>
  </sheetViews>
  <sheetFormatPr baseColWidth="10" defaultColWidth="11.5" defaultRowHeight="15" x14ac:dyDescent="0.2"/>
  <cols>
    <col min="1" max="2" width="7" bestFit="1" customWidth="1"/>
    <col min="3" max="3" width="34.332031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45</v>
      </c>
      <c r="C1" s="1" t="s">
        <v>46</v>
      </c>
      <c r="D1" s="4" t="s">
        <v>47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48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49</v>
      </c>
      <c r="B3" s="11">
        <v>1</v>
      </c>
      <c r="C3" s="13" t="s">
        <v>50</v>
      </c>
      <c r="D3" s="14">
        <f t="shared" ref="D3:D24" si="0">AB3</f>
        <v>82</v>
      </c>
      <c r="E3" s="12"/>
      <c r="F3" s="12"/>
      <c r="G3" s="12"/>
      <c r="I3" s="15">
        <v>9</v>
      </c>
      <c r="J3" s="15">
        <v>9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85</v>
      </c>
      <c r="Y3" s="18">
        <f t="shared" ref="Y3:Y24" si="1">I3+J3+K3+L3+M3+N3+O3+P3</f>
        <v>38</v>
      </c>
      <c r="Z3" s="19">
        <f t="shared" ref="Z3:Z24" si="2">Q3+R3+S3+T3+U3</f>
        <v>0</v>
      </c>
      <c r="AA3" s="20">
        <f t="shared" ref="AA3:AA24" si="3">V3*$V$2+W3*$W$2+X3*$X$2</f>
        <v>44</v>
      </c>
      <c r="AB3" s="21">
        <f t="shared" ref="AB3:AB24" si="4">IF((AA3+Z3+Y3)&gt;100,"err ",AA3+Z3+Y3)</f>
        <v>82</v>
      </c>
    </row>
    <row r="4" spans="1:28" x14ac:dyDescent="0.2">
      <c r="A4" s="11" t="s">
        <v>51</v>
      </c>
      <c r="B4" s="11">
        <v>2</v>
      </c>
      <c r="C4" s="13" t="s">
        <v>52</v>
      </c>
      <c r="D4" s="14">
        <f t="shared" si="0"/>
        <v>61</v>
      </c>
      <c r="E4" s="12"/>
      <c r="F4" s="12"/>
      <c r="G4" s="12"/>
      <c r="I4" s="15">
        <v>9</v>
      </c>
      <c r="J4" s="15">
        <v>9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85</v>
      </c>
      <c r="Y4" s="18">
        <f t="shared" si="1"/>
        <v>18</v>
      </c>
      <c r="Z4" s="19">
        <f t="shared" si="2"/>
        <v>0</v>
      </c>
      <c r="AA4" s="20">
        <f t="shared" si="3"/>
        <v>43</v>
      </c>
      <c r="AB4" s="21">
        <f t="shared" si="4"/>
        <v>61</v>
      </c>
    </row>
    <row r="5" spans="1:28" x14ac:dyDescent="0.2">
      <c r="A5" s="11" t="s">
        <v>53</v>
      </c>
      <c r="B5" s="11">
        <v>3</v>
      </c>
      <c r="C5" s="13" t="s">
        <v>54</v>
      </c>
      <c r="D5" s="14">
        <f t="shared" si="0"/>
        <v>92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8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 t="shared" si="1"/>
        <v>48</v>
      </c>
      <c r="Z5" s="19">
        <f t="shared" si="2"/>
        <v>0</v>
      </c>
      <c r="AA5" s="20">
        <f t="shared" si="3"/>
        <v>44</v>
      </c>
      <c r="AB5" s="21">
        <f t="shared" si="4"/>
        <v>92</v>
      </c>
    </row>
    <row r="6" spans="1:28" x14ac:dyDescent="0.2">
      <c r="A6" s="11" t="s">
        <v>55</v>
      </c>
      <c r="B6" s="11">
        <v>4</v>
      </c>
      <c r="C6" s="13" t="s">
        <v>56</v>
      </c>
      <c r="D6" s="14">
        <f t="shared" si="0"/>
        <v>94</v>
      </c>
      <c r="E6" s="12"/>
      <c r="F6" s="12"/>
      <c r="G6" s="12"/>
      <c r="I6" s="15">
        <v>9</v>
      </c>
      <c r="J6" s="15">
        <v>9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48</v>
      </c>
      <c r="Z6" s="19">
        <f t="shared" si="2"/>
        <v>0</v>
      </c>
      <c r="AA6" s="20">
        <f t="shared" si="3"/>
        <v>46</v>
      </c>
      <c r="AB6" s="21">
        <f t="shared" si="4"/>
        <v>94</v>
      </c>
    </row>
    <row r="7" spans="1:28" x14ac:dyDescent="0.2">
      <c r="A7" s="11" t="s">
        <v>57</v>
      </c>
      <c r="B7" s="11">
        <v>5</v>
      </c>
      <c r="C7" s="13" t="s">
        <v>58</v>
      </c>
      <c r="D7" s="14">
        <f t="shared" si="0"/>
        <v>94</v>
      </c>
      <c r="E7" s="12"/>
      <c r="F7" s="12"/>
      <c r="G7" s="12"/>
      <c r="I7" s="15">
        <v>9</v>
      </c>
      <c r="J7" s="15">
        <v>9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90</v>
      </c>
      <c r="Y7" s="18">
        <f t="shared" si="1"/>
        <v>48</v>
      </c>
      <c r="Z7" s="19">
        <f t="shared" si="2"/>
        <v>0</v>
      </c>
      <c r="AA7" s="20">
        <f t="shared" si="3"/>
        <v>46</v>
      </c>
      <c r="AB7" s="21">
        <f t="shared" si="4"/>
        <v>94</v>
      </c>
    </row>
    <row r="8" spans="1:28" x14ac:dyDescent="0.2">
      <c r="A8" s="11" t="s">
        <v>59</v>
      </c>
      <c r="B8" s="11">
        <v>6</v>
      </c>
      <c r="C8" s="13" t="s">
        <v>60</v>
      </c>
      <c r="D8" s="14">
        <f t="shared" si="0"/>
        <v>94</v>
      </c>
      <c r="E8" s="12"/>
      <c r="F8" s="12"/>
      <c r="G8" s="12"/>
      <c r="I8" s="15">
        <v>9</v>
      </c>
      <c r="J8" s="15">
        <v>9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48</v>
      </c>
      <c r="Z8" s="19">
        <f t="shared" si="2"/>
        <v>0</v>
      </c>
      <c r="AA8" s="20">
        <f t="shared" si="3"/>
        <v>46</v>
      </c>
      <c r="AB8" s="21">
        <f t="shared" si="4"/>
        <v>94</v>
      </c>
    </row>
    <row r="9" spans="1:28" x14ac:dyDescent="0.2">
      <c r="A9" s="11" t="s">
        <v>61</v>
      </c>
      <c r="B9" s="11">
        <v>7</v>
      </c>
      <c r="C9" s="13" t="s">
        <v>62</v>
      </c>
      <c r="D9" s="14">
        <f t="shared" si="0"/>
        <v>62</v>
      </c>
      <c r="E9" s="12"/>
      <c r="F9" s="12"/>
      <c r="G9" s="12"/>
      <c r="I9" s="15">
        <v>9</v>
      </c>
      <c r="J9" s="15">
        <v>9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85</v>
      </c>
      <c r="Y9" s="18">
        <f t="shared" si="1"/>
        <v>18</v>
      </c>
      <c r="Z9" s="19">
        <f t="shared" si="2"/>
        <v>0</v>
      </c>
      <c r="AA9" s="20">
        <f t="shared" si="3"/>
        <v>44</v>
      </c>
      <c r="AB9" s="21">
        <f t="shared" si="4"/>
        <v>62</v>
      </c>
    </row>
    <row r="10" spans="1:28" x14ac:dyDescent="0.2">
      <c r="A10" s="11" t="s">
        <v>63</v>
      </c>
      <c r="B10" s="11">
        <v>8</v>
      </c>
      <c r="C10" s="13" t="s">
        <v>64</v>
      </c>
      <c r="D10" s="14">
        <f t="shared" si="0"/>
        <v>96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90</v>
      </c>
      <c r="Y10" s="18">
        <f t="shared" si="1"/>
        <v>50</v>
      </c>
      <c r="Z10" s="19">
        <f t="shared" si="2"/>
        <v>0</v>
      </c>
      <c r="AA10" s="20">
        <f t="shared" si="3"/>
        <v>46</v>
      </c>
      <c r="AB10" s="21">
        <f t="shared" si="4"/>
        <v>96</v>
      </c>
    </row>
    <row r="11" spans="1:28" x14ac:dyDescent="0.2">
      <c r="A11" s="11" t="s">
        <v>65</v>
      </c>
      <c r="B11" s="11">
        <v>9</v>
      </c>
      <c r="C11" s="13" t="s">
        <v>66</v>
      </c>
      <c r="D11" s="14">
        <f t="shared" si="0"/>
        <v>92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8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85</v>
      </c>
      <c r="Y11" s="18">
        <f t="shared" si="1"/>
        <v>48</v>
      </c>
      <c r="Z11" s="19">
        <f t="shared" si="2"/>
        <v>0</v>
      </c>
      <c r="AA11" s="20">
        <f t="shared" si="3"/>
        <v>44</v>
      </c>
      <c r="AB11" s="21">
        <f t="shared" si="4"/>
        <v>92</v>
      </c>
    </row>
    <row r="12" spans="1:28" x14ac:dyDescent="0.2">
      <c r="A12" s="11" t="s">
        <v>67</v>
      </c>
      <c r="B12" s="11">
        <v>10</v>
      </c>
      <c r="C12" s="13" t="s">
        <v>68</v>
      </c>
      <c r="D12" s="14">
        <f t="shared" si="0"/>
        <v>96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46</v>
      </c>
      <c r="AB12" s="21">
        <f t="shared" si="4"/>
        <v>96</v>
      </c>
    </row>
    <row r="13" spans="1:28" x14ac:dyDescent="0.2">
      <c r="A13" s="11" t="s">
        <v>69</v>
      </c>
      <c r="B13" s="11">
        <v>11</v>
      </c>
      <c r="C13" s="13" t="s">
        <v>70</v>
      </c>
      <c r="D13" s="14">
        <f t="shared" si="0"/>
        <v>64</v>
      </c>
      <c r="E13" s="12"/>
      <c r="F13" s="12"/>
      <c r="G13" s="12"/>
      <c r="I13" s="15">
        <v>0</v>
      </c>
      <c r="J13" s="15">
        <v>0</v>
      </c>
      <c r="K13" s="15">
        <v>9</v>
      </c>
      <c r="L13" s="15">
        <v>9</v>
      </c>
      <c r="M13" s="15">
        <v>8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70</v>
      </c>
      <c r="Y13" s="18">
        <f t="shared" si="1"/>
        <v>26</v>
      </c>
      <c r="Z13" s="19">
        <f t="shared" si="2"/>
        <v>0</v>
      </c>
      <c r="AA13" s="20">
        <f t="shared" si="3"/>
        <v>38</v>
      </c>
      <c r="AB13" s="21">
        <f t="shared" si="4"/>
        <v>64</v>
      </c>
    </row>
    <row r="14" spans="1:28" x14ac:dyDescent="0.2">
      <c r="A14" s="11" t="s">
        <v>71</v>
      </c>
      <c r="B14" s="11">
        <v>12</v>
      </c>
      <c r="C14" s="13" t="s">
        <v>72</v>
      </c>
      <c r="D14" s="14">
        <f t="shared" si="0"/>
        <v>64</v>
      </c>
      <c r="E14" s="12"/>
      <c r="F14" s="12"/>
      <c r="G14" s="12"/>
      <c r="I14" s="15">
        <v>10</v>
      </c>
      <c r="J14" s="15">
        <v>10</v>
      </c>
      <c r="K14" s="15">
        <v>0</v>
      </c>
      <c r="L14" s="15">
        <v>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85</v>
      </c>
      <c r="Y14" s="18">
        <f t="shared" si="1"/>
        <v>20</v>
      </c>
      <c r="Z14" s="19">
        <f t="shared" si="2"/>
        <v>0</v>
      </c>
      <c r="AA14" s="20">
        <f t="shared" si="3"/>
        <v>44</v>
      </c>
      <c r="AB14" s="21">
        <f t="shared" si="4"/>
        <v>64</v>
      </c>
    </row>
    <row r="15" spans="1:28" x14ac:dyDescent="0.2">
      <c r="A15" s="11" t="s">
        <v>73</v>
      </c>
      <c r="B15" s="11">
        <v>13</v>
      </c>
      <c r="C15" s="13" t="s">
        <v>74</v>
      </c>
      <c r="D15" s="14">
        <f t="shared" si="0"/>
        <v>42</v>
      </c>
      <c r="E15" s="12"/>
      <c r="F15" s="12"/>
      <c r="G15" s="12"/>
      <c r="I15" s="15">
        <v>0</v>
      </c>
      <c r="J15" s="15">
        <v>0</v>
      </c>
      <c r="K15" s="15">
        <v>0</v>
      </c>
      <c r="L15" s="15">
        <v>0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0</v>
      </c>
      <c r="W15" s="17"/>
      <c r="X15" s="17">
        <v>85</v>
      </c>
      <c r="Y15" s="18">
        <f t="shared" si="1"/>
        <v>8</v>
      </c>
      <c r="Z15" s="19">
        <f t="shared" si="2"/>
        <v>0</v>
      </c>
      <c r="AA15" s="20">
        <f t="shared" si="3"/>
        <v>34</v>
      </c>
      <c r="AB15" s="21">
        <f t="shared" si="4"/>
        <v>42</v>
      </c>
    </row>
    <row r="16" spans="1:28" x14ac:dyDescent="0.2">
      <c r="A16" s="11" t="s">
        <v>75</v>
      </c>
      <c r="B16" s="11">
        <v>14</v>
      </c>
      <c r="C16" s="13" t="s">
        <v>76</v>
      </c>
      <c r="D16" s="14">
        <f t="shared" si="0"/>
        <v>74</v>
      </c>
      <c r="E16" s="12"/>
      <c r="F16" s="12"/>
      <c r="G16" s="12"/>
      <c r="I16" s="15">
        <v>9</v>
      </c>
      <c r="J16" s="15">
        <v>9</v>
      </c>
      <c r="K16" s="15">
        <v>0</v>
      </c>
      <c r="L16" s="15">
        <v>0</v>
      </c>
      <c r="M16" s="15">
        <v>8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95</v>
      </c>
      <c r="Y16" s="18">
        <f t="shared" si="1"/>
        <v>26</v>
      </c>
      <c r="Z16" s="19">
        <f t="shared" si="2"/>
        <v>0</v>
      </c>
      <c r="AA16" s="20">
        <f t="shared" si="3"/>
        <v>48</v>
      </c>
      <c r="AB16" s="21">
        <f t="shared" si="4"/>
        <v>74</v>
      </c>
    </row>
    <row r="17" spans="1:28" x14ac:dyDescent="0.2">
      <c r="A17" s="11" t="s">
        <v>77</v>
      </c>
      <c r="B17" s="11">
        <v>15</v>
      </c>
      <c r="C17" s="13" t="s">
        <v>78</v>
      </c>
      <c r="D17" s="14">
        <f t="shared" si="0"/>
        <v>98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8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48</v>
      </c>
      <c r="Z17" s="19">
        <f t="shared" si="2"/>
        <v>0</v>
      </c>
      <c r="AA17" s="20">
        <f t="shared" si="3"/>
        <v>50</v>
      </c>
      <c r="AB17" s="21">
        <f t="shared" si="4"/>
        <v>98</v>
      </c>
    </row>
    <row r="18" spans="1:28" x14ac:dyDescent="0.2">
      <c r="A18" s="11" t="s">
        <v>79</v>
      </c>
      <c r="B18" s="11">
        <v>16</v>
      </c>
      <c r="C18" s="13" t="s">
        <v>80</v>
      </c>
      <c r="D18" s="14">
        <f t="shared" si="0"/>
        <v>94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8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90</v>
      </c>
      <c r="Y18" s="18">
        <f t="shared" si="1"/>
        <v>48</v>
      </c>
      <c r="Z18" s="19">
        <f t="shared" si="2"/>
        <v>0</v>
      </c>
      <c r="AA18" s="20">
        <f t="shared" si="3"/>
        <v>46</v>
      </c>
      <c r="AB18" s="21">
        <f t="shared" si="4"/>
        <v>94</v>
      </c>
    </row>
    <row r="19" spans="1:28" x14ac:dyDescent="0.2">
      <c r="A19" s="11" t="s">
        <v>81</v>
      </c>
      <c r="B19" s="11">
        <v>17</v>
      </c>
      <c r="C19" s="13" t="s">
        <v>82</v>
      </c>
      <c r="D19" s="14">
        <f t="shared" si="0"/>
        <v>82</v>
      </c>
      <c r="E19" s="12"/>
      <c r="F19" s="12"/>
      <c r="G19" s="12"/>
      <c r="I19" s="15">
        <v>10</v>
      </c>
      <c r="J19" s="15">
        <v>10</v>
      </c>
      <c r="K19" s="15">
        <v>0</v>
      </c>
      <c r="L19" s="15">
        <v>8</v>
      </c>
      <c r="M19" s="15">
        <v>8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 t="shared" si="1"/>
        <v>36</v>
      </c>
      <c r="Z19" s="19">
        <f t="shared" si="2"/>
        <v>0</v>
      </c>
      <c r="AA19" s="20">
        <f t="shared" si="3"/>
        <v>46</v>
      </c>
      <c r="AB19" s="21">
        <f t="shared" si="4"/>
        <v>82</v>
      </c>
    </row>
    <row r="20" spans="1:28" x14ac:dyDescent="0.2">
      <c r="A20" s="11" t="s">
        <v>83</v>
      </c>
      <c r="B20" s="11">
        <v>18</v>
      </c>
      <c r="C20" s="13" t="s">
        <v>84</v>
      </c>
      <c r="D20" s="14">
        <f t="shared" si="0"/>
        <v>94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8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90</v>
      </c>
      <c r="Y20" s="18">
        <f t="shared" si="1"/>
        <v>48</v>
      </c>
      <c r="Z20" s="19">
        <f t="shared" si="2"/>
        <v>0</v>
      </c>
      <c r="AA20" s="20">
        <f t="shared" si="3"/>
        <v>46</v>
      </c>
      <c r="AB20" s="21">
        <f t="shared" si="4"/>
        <v>94</v>
      </c>
    </row>
    <row r="21" spans="1:28" x14ac:dyDescent="0.2">
      <c r="A21" s="11" t="s">
        <v>85</v>
      </c>
      <c r="B21" s="11">
        <v>19</v>
      </c>
      <c r="C21" s="13" t="s">
        <v>86</v>
      </c>
      <c r="D21" s="14">
        <f t="shared" si="0"/>
        <v>82</v>
      </c>
      <c r="E21" s="12"/>
      <c r="F21" s="12"/>
      <c r="G21" s="12"/>
      <c r="I21" s="15">
        <v>9</v>
      </c>
      <c r="J21" s="15">
        <v>9</v>
      </c>
      <c r="K21" s="15">
        <v>0</v>
      </c>
      <c r="L21" s="15">
        <v>10</v>
      </c>
      <c r="M21" s="15">
        <v>8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90</v>
      </c>
      <c r="Y21" s="18">
        <f t="shared" si="1"/>
        <v>36</v>
      </c>
      <c r="Z21" s="19">
        <f t="shared" si="2"/>
        <v>0</v>
      </c>
      <c r="AA21" s="20">
        <f t="shared" si="3"/>
        <v>46</v>
      </c>
      <c r="AB21" s="21">
        <f t="shared" si="4"/>
        <v>82</v>
      </c>
    </row>
    <row r="22" spans="1:28" x14ac:dyDescent="0.2">
      <c r="A22" s="11" t="s">
        <v>87</v>
      </c>
      <c r="B22" s="11">
        <v>20</v>
      </c>
      <c r="C22" s="13" t="s">
        <v>88</v>
      </c>
      <c r="D22" s="14">
        <f t="shared" si="0"/>
        <v>94</v>
      </c>
      <c r="E22" s="12"/>
      <c r="F22" s="12"/>
      <c r="G22" s="12"/>
      <c r="I22" s="15">
        <v>9</v>
      </c>
      <c r="J22" s="15">
        <v>9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90</v>
      </c>
      <c r="Y22" s="18">
        <f t="shared" si="1"/>
        <v>48</v>
      </c>
      <c r="Z22" s="19">
        <f t="shared" si="2"/>
        <v>0</v>
      </c>
      <c r="AA22" s="20">
        <f t="shared" si="3"/>
        <v>46</v>
      </c>
      <c r="AB22" s="21">
        <f t="shared" si="4"/>
        <v>94</v>
      </c>
    </row>
    <row r="23" spans="1:28" x14ac:dyDescent="0.2">
      <c r="A23" s="11" t="s">
        <v>89</v>
      </c>
      <c r="B23" s="11">
        <v>21</v>
      </c>
      <c r="C23" s="13" t="s">
        <v>90</v>
      </c>
      <c r="D23" s="14">
        <f t="shared" si="0"/>
        <v>90</v>
      </c>
      <c r="E23" s="12"/>
      <c r="F23" s="12"/>
      <c r="G23" s="12"/>
      <c r="I23" s="15">
        <v>9</v>
      </c>
      <c r="J23" s="15">
        <v>9</v>
      </c>
      <c r="K23" s="15">
        <v>10</v>
      </c>
      <c r="L23" s="15">
        <v>10</v>
      </c>
      <c r="M23" s="15">
        <v>8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85</v>
      </c>
      <c r="Y23" s="18">
        <f t="shared" si="1"/>
        <v>46</v>
      </c>
      <c r="Z23" s="19">
        <f t="shared" si="2"/>
        <v>0</v>
      </c>
      <c r="AA23" s="20">
        <f t="shared" si="3"/>
        <v>44</v>
      </c>
      <c r="AB23" s="21">
        <f t="shared" si="4"/>
        <v>90</v>
      </c>
    </row>
    <row r="24" spans="1:28" x14ac:dyDescent="0.2">
      <c r="A24" s="11" t="s">
        <v>91</v>
      </c>
      <c r="B24" s="11">
        <v>22</v>
      </c>
      <c r="C24" s="13" t="s">
        <v>92</v>
      </c>
      <c r="D24" s="14">
        <f t="shared" si="0"/>
        <v>68</v>
      </c>
      <c r="E24" s="12"/>
      <c r="F24" s="12"/>
      <c r="G24" s="12"/>
      <c r="I24" s="15">
        <v>0</v>
      </c>
      <c r="J24" s="15">
        <v>0</v>
      </c>
      <c r="K24" s="15">
        <v>8</v>
      </c>
      <c r="L24" s="15">
        <v>8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80</v>
      </c>
      <c r="Y24" s="18">
        <f t="shared" si="1"/>
        <v>26</v>
      </c>
      <c r="Z24" s="19">
        <f t="shared" si="2"/>
        <v>0</v>
      </c>
      <c r="AA24" s="20">
        <f t="shared" si="3"/>
        <v>42</v>
      </c>
      <c r="AB24" s="21">
        <f t="shared" si="4"/>
        <v>68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100-000065010000}">
      <formula1>0</formula1>
      <formula2>I2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2"/>
  <sheetViews>
    <sheetView topLeftCell="C2" zoomScale="92" workbookViewId="0">
      <selection activeCell="X12" sqref="X12"/>
    </sheetView>
  </sheetViews>
  <sheetFormatPr baseColWidth="10" defaultColWidth="11.5" defaultRowHeight="15" x14ac:dyDescent="0.2"/>
  <cols>
    <col min="1" max="2" width="7" bestFit="1" customWidth="1"/>
    <col min="3" max="3" width="32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93</v>
      </c>
      <c r="C1" s="1" t="s">
        <v>94</v>
      </c>
      <c r="D1" s="4" t="s">
        <v>95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96</v>
      </c>
      <c r="B3" s="11">
        <v>1</v>
      </c>
      <c r="C3" s="13" t="s">
        <v>97</v>
      </c>
      <c r="D3" s="14">
        <f t="shared" ref="D3:D12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95</v>
      </c>
      <c r="Y3" s="18">
        <f t="shared" ref="Y3:Y12" si="1">I3+J3+K3+L3+M3+N3+O3+P3</f>
        <v>50</v>
      </c>
      <c r="Z3" s="19">
        <f t="shared" ref="Z3:Z12" si="2">Q3+R3+S3+T3+U3</f>
        <v>0</v>
      </c>
      <c r="AA3" s="20">
        <f t="shared" ref="AA3:AA12" si="3">V3*$V$2+W3*$W$2+X3*$X$2</f>
        <v>48</v>
      </c>
      <c r="AB3" s="21">
        <f t="shared" ref="AB3:AB12" si="4">IF((AA3+Z3+Y3)&gt;100,"err ",AA3+Z3+Y3)</f>
        <v>98</v>
      </c>
    </row>
    <row r="4" spans="1:28" x14ac:dyDescent="0.2">
      <c r="A4" s="11" t="s">
        <v>98</v>
      </c>
      <c r="B4" s="11">
        <v>2</v>
      </c>
      <c r="C4" s="13" t="s">
        <v>99</v>
      </c>
      <c r="D4" s="14">
        <f t="shared" si="0"/>
        <v>96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 t="shared" si="1"/>
        <v>50</v>
      </c>
      <c r="Z4" s="19">
        <f t="shared" si="2"/>
        <v>0</v>
      </c>
      <c r="AA4" s="20">
        <f t="shared" si="3"/>
        <v>46</v>
      </c>
      <c r="AB4" s="21">
        <f t="shared" si="4"/>
        <v>96</v>
      </c>
    </row>
    <row r="5" spans="1:28" x14ac:dyDescent="0.2">
      <c r="A5" s="11" t="s">
        <v>100</v>
      </c>
      <c r="B5" s="11">
        <v>3</v>
      </c>
      <c r="C5" s="13" t="s">
        <v>101</v>
      </c>
      <c r="D5" s="14">
        <f t="shared" si="0"/>
        <v>28</v>
      </c>
      <c r="E5" s="12"/>
      <c r="F5" s="12"/>
      <c r="G5" s="12"/>
      <c r="I5" s="15">
        <v>0</v>
      </c>
      <c r="J5" s="15">
        <v>0</v>
      </c>
      <c r="K5" s="15">
        <v>10</v>
      </c>
      <c r="L5" s="15">
        <v>8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0</v>
      </c>
      <c r="Y5" s="18">
        <f t="shared" si="1"/>
        <v>18</v>
      </c>
      <c r="Z5" s="19">
        <f t="shared" si="2"/>
        <v>0</v>
      </c>
      <c r="AA5" s="20">
        <f t="shared" si="3"/>
        <v>10</v>
      </c>
      <c r="AB5" s="21">
        <f t="shared" si="4"/>
        <v>28</v>
      </c>
    </row>
    <row r="6" spans="1:28" x14ac:dyDescent="0.2">
      <c r="A6" s="11" t="s">
        <v>102</v>
      </c>
      <c r="B6" s="11">
        <v>4</v>
      </c>
      <c r="C6" s="13" t="s">
        <v>103</v>
      </c>
      <c r="D6" s="14">
        <f t="shared" si="0"/>
        <v>30</v>
      </c>
      <c r="E6" s="12"/>
      <c r="F6" s="12"/>
      <c r="G6" s="12"/>
      <c r="I6" s="15">
        <v>10</v>
      </c>
      <c r="J6" s="15">
        <v>10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0</v>
      </c>
      <c r="Y6" s="18">
        <f t="shared" si="1"/>
        <v>20</v>
      </c>
      <c r="Z6" s="19">
        <f t="shared" si="2"/>
        <v>0</v>
      </c>
      <c r="AA6" s="20">
        <f t="shared" si="3"/>
        <v>10</v>
      </c>
      <c r="AB6" s="21">
        <f t="shared" si="4"/>
        <v>30</v>
      </c>
    </row>
    <row r="7" spans="1:28" x14ac:dyDescent="0.2">
      <c r="A7" s="11" t="s">
        <v>104</v>
      </c>
      <c r="B7" s="11">
        <v>5</v>
      </c>
      <c r="C7" s="13" t="s">
        <v>105</v>
      </c>
      <c r="D7" s="14">
        <f t="shared" si="0"/>
        <v>98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95</v>
      </c>
      <c r="Y7" s="18">
        <f t="shared" si="1"/>
        <v>50</v>
      </c>
      <c r="Z7" s="19">
        <f t="shared" si="2"/>
        <v>0</v>
      </c>
      <c r="AA7" s="20">
        <f t="shared" si="3"/>
        <v>48</v>
      </c>
      <c r="AB7" s="21">
        <f t="shared" si="4"/>
        <v>98</v>
      </c>
    </row>
    <row r="8" spans="1:28" x14ac:dyDescent="0.2">
      <c r="A8" s="11" t="s">
        <v>106</v>
      </c>
      <c r="B8" s="11">
        <v>6</v>
      </c>
      <c r="C8" s="13" t="s">
        <v>107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8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95</v>
      </c>
      <c r="Y8" s="18">
        <f t="shared" si="1"/>
        <v>48</v>
      </c>
      <c r="Z8" s="19">
        <f t="shared" si="2"/>
        <v>0</v>
      </c>
      <c r="AA8" s="20">
        <f t="shared" si="3"/>
        <v>48</v>
      </c>
      <c r="AB8" s="21">
        <f t="shared" si="4"/>
        <v>96</v>
      </c>
    </row>
    <row r="9" spans="1:28" x14ac:dyDescent="0.2">
      <c r="A9" s="11" t="s">
        <v>108</v>
      </c>
      <c r="B9" s="11">
        <v>7</v>
      </c>
      <c r="C9" s="13" t="s">
        <v>109</v>
      </c>
      <c r="D9" s="14">
        <f t="shared" si="0"/>
        <v>90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40</v>
      </c>
      <c r="Z9" s="19">
        <f t="shared" si="2"/>
        <v>0</v>
      </c>
      <c r="AA9" s="20">
        <f t="shared" si="3"/>
        <v>50</v>
      </c>
      <c r="AB9" s="21">
        <f t="shared" si="4"/>
        <v>90</v>
      </c>
    </row>
    <row r="10" spans="1:28" x14ac:dyDescent="0.2">
      <c r="A10" s="11" t="s">
        <v>110</v>
      </c>
      <c r="B10" s="11">
        <v>8</v>
      </c>
      <c r="C10" s="13" t="s">
        <v>111</v>
      </c>
      <c r="D10" s="14">
        <f t="shared" si="0"/>
        <v>86</v>
      </c>
      <c r="E10" s="12"/>
      <c r="F10" s="12"/>
      <c r="G10" s="12"/>
      <c r="I10" s="15">
        <v>9</v>
      </c>
      <c r="J10" s="15">
        <v>9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70</v>
      </c>
      <c r="Y10" s="18">
        <f t="shared" si="1"/>
        <v>48</v>
      </c>
      <c r="Z10" s="19">
        <f t="shared" si="2"/>
        <v>0</v>
      </c>
      <c r="AA10" s="20">
        <f t="shared" si="3"/>
        <v>38</v>
      </c>
      <c r="AB10" s="21">
        <f t="shared" si="4"/>
        <v>86</v>
      </c>
    </row>
    <row r="11" spans="1:28" x14ac:dyDescent="0.2">
      <c r="A11" s="11" t="s">
        <v>112</v>
      </c>
      <c r="B11" s="11">
        <v>9</v>
      </c>
      <c r="C11" s="13" t="s">
        <v>113</v>
      </c>
      <c r="D11" s="14">
        <f t="shared" si="0"/>
        <v>97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9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95</v>
      </c>
      <c r="Y11" s="18">
        <f t="shared" si="1"/>
        <v>49</v>
      </c>
      <c r="Z11" s="19">
        <f t="shared" si="2"/>
        <v>0</v>
      </c>
      <c r="AA11" s="20">
        <f t="shared" si="3"/>
        <v>48</v>
      </c>
      <c r="AB11" s="21">
        <f t="shared" si="4"/>
        <v>97</v>
      </c>
    </row>
    <row r="12" spans="1:28" x14ac:dyDescent="0.2">
      <c r="A12" s="11" t="s">
        <v>114</v>
      </c>
      <c r="B12" s="11">
        <v>10</v>
      </c>
      <c r="C12" s="13" t="s">
        <v>115</v>
      </c>
      <c r="D12" s="14">
        <f t="shared" si="0"/>
        <v>98.4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96</v>
      </c>
      <c r="Y12" s="18">
        <f t="shared" si="1"/>
        <v>50</v>
      </c>
      <c r="Z12" s="19">
        <f t="shared" si="2"/>
        <v>0</v>
      </c>
      <c r="AA12" s="20">
        <f t="shared" si="3"/>
        <v>48.400000000000006</v>
      </c>
      <c r="AB12" s="21">
        <f t="shared" si="4"/>
        <v>98.4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5"/>
  <sheetViews>
    <sheetView workbookViewId="0">
      <selection activeCell="L15" sqref="L15"/>
    </sheetView>
  </sheetViews>
  <sheetFormatPr baseColWidth="10" defaultColWidth="11.5" defaultRowHeight="15" x14ac:dyDescent="0.2"/>
  <cols>
    <col min="1" max="2" width="7" bestFit="1" customWidth="1"/>
    <col min="3" max="3" width="34.332031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116</v>
      </c>
      <c r="C1" s="1" t="s">
        <v>117</v>
      </c>
      <c r="D1" s="4" t="s">
        <v>118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119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120</v>
      </c>
      <c r="B3" s="11">
        <v>1</v>
      </c>
      <c r="C3" s="13" t="s">
        <v>121</v>
      </c>
      <c r="D3" s="14">
        <f t="shared" ref="D3:D15" si="0">AB3</f>
        <v>94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85</v>
      </c>
      <c r="Y3" s="18">
        <f t="shared" ref="Y3:Y15" si="1">I3+J3+K3+L3+M3+N3+O3+P3</f>
        <v>50</v>
      </c>
      <c r="Z3" s="19">
        <f t="shared" ref="Z3:Z15" si="2">Q3+R3+S3+T3+U3</f>
        <v>0</v>
      </c>
      <c r="AA3" s="20">
        <f t="shared" ref="AA3:AA15" si="3">V3*$V$2+W3*$W$2+X3*$X$2</f>
        <v>44</v>
      </c>
      <c r="AB3" s="21">
        <f t="shared" ref="AB3:AB15" si="4">IF((AA3+Z3+Y3)&gt;100,"err ",AA3+Z3+Y3)</f>
        <v>94</v>
      </c>
    </row>
    <row r="4" spans="1:28" x14ac:dyDescent="0.2">
      <c r="A4" s="11" t="s">
        <v>122</v>
      </c>
      <c r="B4" s="11">
        <v>2</v>
      </c>
      <c r="C4" s="13" t="s">
        <v>123</v>
      </c>
      <c r="D4" s="14">
        <f t="shared" si="0"/>
        <v>86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 t="shared" si="1"/>
        <v>40</v>
      </c>
      <c r="Z4" s="19">
        <f t="shared" si="2"/>
        <v>0</v>
      </c>
      <c r="AA4" s="20">
        <f t="shared" si="3"/>
        <v>46</v>
      </c>
      <c r="AB4" s="21">
        <f t="shared" si="4"/>
        <v>86</v>
      </c>
    </row>
    <row r="5" spans="1:28" x14ac:dyDescent="0.2">
      <c r="A5" s="11" t="s">
        <v>124</v>
      </c>
      <c r="B5" s="11">
        <v>3</v>
      </c>
      <c r="C5" s="13" t="s">
        <v>125</v>
      </c>
      <c r="D5" s="14">
        <f t="shared" si="0"/>
        <v>74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85</v>
      </c>
      <c r="Y5" s="18">
        <f t="shared" si="1"/>
        <v>30</v>
      </c>
      <c r="Z5" s="19">
        <f t="shared" si="2"/>
        <v>0</v>
      </c>
      <c r="AA5" s="20">
        <f t="shared" si="3"/>
        <v>44</v>
      </c>
      <c r="AB5" s="21">
        <f t="shared" si="4"/>
        <v>74</v>
      </c>
    </row>
    <row r="6" spans="1:28" x14ac:dyDescent="0.2">
      <c r="A6" s="11" t="s">
        <v>126</v>
      </c>
      <c r="B6" s="11">
        <v>4</v>
      </c>
      <c r="C6" s="13" t="s">
        <v>127</v>
      </c>
      <c r="D6" s="14">
        <f t="shared" si="0"/>
        <v>78</v>
      </c>
      <c r="E6" s="12"/>
      <c r="F6" s="12"/>
      <c r="G6" s="12"/>
      <c r="I6" s="15">
        <v>10</v>
      </c>
      <c r="J6" s="15">
        <v>8</v>
      </c>
      <c r="K6" s="15">
        <v>8</v>
      </c>
      <c r="L6" s="15">
        <v>8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85</v>
      </c>
      <c r="Y6" s="18">
        <f t="shared" si="1"/>
        <v>34</v>
      </c>
      <c r="Z6" s="19">
        <f t="shared" si="2"/>
        <v>0</v>
      </c>
      <c r="AA6" s="20">
        <f t="shared" si="3"/>
        <v>44</v>
      </c>
      <c r="AB6" s="21">
        <f t="shared" si="4"/>
        <v>78</v>
      </c>
    </row>
    <row r="7" spans="1:28" x14ac:dyDescent="0.2">
      <c r="A7" s="11" t="s">
        <v>128</v>
      </c>
      <c r="B7" s="11">
        <v>5</v>
      </c>
      <c r="C7" s="13" t="s">
        <v>129</v>
      </c>
      <c r="D7" s="14">
        <f t="shared" si="0"/>
        <v>73</v>
      </c>
      <c r="E7" s="12"/>
      <c r="F7" s="12"/>
      <c r="G7" s="12"/>
      <c r="I7" s="15">
        <v>10</v>
      </c>
      <c r="J7" s="15">
        <v>7</v>
      </c>
      <c r="K7" s="15">
        <v>10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90</v>
      </c>
      <c r="Y7" s="18">
        <f t="shared" si="1"/>
        <v>27</v>
      </c>
      <c r="Z7" s="19">
        <f t="shared" si="2"/>
        <v>0</v>
      </c>
      <c r="AA7" s="20">
        <f t="shared" si="3"/>
        <v>46</v>
      </c>
      <c r="AB7" s="21">
        <f t="shared" si="4"/>
        <v>73</v>
      </c>
    </row>
    <row r="8" spans="1:28" x14ac:dyDescent="0.2">
      <c r="A8" s="11" t="s">
        <v>130</v>
      </c>
      <c r="B8" s="11">
        <v>6</v>
      </c>
      <c r="C8" s="13" t="s">
        <v>131</v>
      </c>
      <c r="D8" s="14">
        <f t="shared" si="0"/>
        <v>93.2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8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88</v>
      </c>
      <c r="Y8" s="18">
        <f t="shared" si="1"/>
        <v>48</v>
      </c>
      <c r="Z8" s="19">
        <f t="shared" si="2"/>
        <v>0</v>
      </c>
      <c r="AA8" s="20">
        <f t="shared" si="3"/>
        <v>45.2</v>
      </c>
      <c r="AB8" s="21">
        <f t="shared" si="4"/>
        <v>93.2</v>
      </c>
    </row>
    <row r="9" spans="1:28" x14ac:dyDescent="0.2">
      <c r="A9" s="11" t="s">
        <v>132</v>
      </c>
      <c r="B9" s="11">
        <v>7</v>
      </c>
      <c r="C9" s="13" t="s">
        <v>133</v>
      </c>
      <c r="D9" s="14">
        <f t="shared" si="0"/>
        <v>96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50</v>
      </c>
      <c r="Z9" s="19">
        <f t="shared" si="2"/>
        <v>0</v>
      </c>
      <c r="AA9" s="20">
        <f t="shared" si="3"/>
        <v>46</v>
      </c>
      <c r="AB9" s="21">
        <f t="shared" si="4"/>
        <v>96</v>
      </c>
    </row>
    <row r="10" spans="1:28" x14ac:dyDescent="0.2">
      <c r="A10" s="11" t="s">
        <v>134</v>
      </c>
      <c r="B10" s="11">
        <v>8</v>
      </c>
      <c r="C10" s="13" t="s">
        <v>135</v>
      </c>
      <c r="D10" s="14">
        <f t="shared" si="0"/>
        <v>83.2</v>
      </c>
      <c r="E10" s="12"/>
      <c r="F10" s="12"/>
      <c r="G10" s="12"/>
      <c r="I10" s="15">
        <v>10</v>
      </c>
      <c r="J10" s="15">
        <v>10</v>
      </c>
      <c r="K10" s="15">
        <v>8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88</v>
      </c>
      <c r="Y10" s="18">
        <f t="shared" si="1"/>
        <v>38</v>
      </c>
      <c r="Z10" s="19">
        <f t="shared" si="2"/>
        <v>0</v>
      </c>
      <c r="AA10" s="20">
        <f t="shared" si="3"/>
        <v>45.2</v>
      </c>
      <c r="AB10" s="21">
        <f t="shared" si="4"/>
        <v>83.2</v>
      </c>
    </row>
    <row r="11" spans="1:28" x14ac:dyDescent="0.2">
      <c r="A11" s="11" t="s">
        <v>136</v>
      </c>
      <c r="B11" s="11">
        <v>9</v>
      </c>
      <c r="C11" s="13" t="s">
        <v>137</v>
      </c>
      <c r="D11" s="14">
        <f t="shared" si="0"/>
        <v>81.5</v>
      </c>
      <c r="E11" s="12"/>
      <c r="F11" s="12"/>
      <c r="G11" s="12"/>
      <c r="I11" s="15">
        <v>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63</v>
      </c>
      <c r="W11" s="17"/>
      <c r="X11" s="17">
        <v>88</v>
      </c>
      <c r="Y11" s="18">
        <f t="shared" si="1"/>
        <v>40</v>
      </c>
      <c r="Z11" s="19">
        <f t="shared" si="2"/>
        <v>0</v>
      </c>
      <c r="AA11" s="20">
        <f t="shared" si="3"/>
        <v>41.5</v>
      </c>
      <c r="AB11" s="21">
        <f t="shared" si="4"/>
        <v>81.5</v>
      </c>
    </row>
    <row r="12" spans="1:28" x14ac:dyDescent="0.2">
      <c r="A12" s="11" t="s">
        <v>138</v>
      </c>
      <c r="B12" s="11">
        <v>10</v>
      </c>
      <c r="C12" s="13" t="s">
        <v>139</v>
      </c>
      <c r="D12" s="14">
        <f t="shared" si="0"/>
        <v>94.8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88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44.8</v>
      </c>
      <c r="AB12" s="21">
        <f t="shared" si="4"/>
        <v>94.8</v>
      </c>
    </row>
    <row r="13" spans="1:28" x14ac:dyDescent="0.2">
      <c r="A13" s="11" t="s">
        <v>140</v>
      </c>
      <c r="B13" s="11">
        <v>11</v>
      </c>
      <c r="C13" s="13" t="s">
        <v>141</v>
      </c>
      <c r="D13" s="14">
        <f t="shared" si="0"/>
        <v>72</v>
      </c>
      <c r="E13" s="12"/>
      <c r="F13" s="12"/>
      <c r="G13" s="12"/>
      <c r="I13" s="15">
        <v>10</v>
      </c>
      <c r="J13" s="15">
        <v>0</v>
      </c>
      <c r="K13" s="15">
        <v>8</v>
      </c>
      <c r="L13" s="15">
        <v>8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90</v>
      </c>
      <c r="Y13" s="18">
        <f t="shared" si="1"/>
        <v>26</v>
      </c>
      <c r="Z13" s="19">
        <f t="shared" si="2"/>
        <v>0</v>
      </c>
      <c r="AA13" s="20">
        <f t="shared" si="3"/>
        <v>46</v>
      </c>
      <c r="AB13" s="21">
        <f t="shared" si="4"/>
        <v>72</v>
      </c>
    </row>
    <row r="14" spans="1:28" x14ac:dyDescent="0.2">
      <c r="A14" s="11" t="s">
        <v>142</v>
      </c>
      <c r="B14" s="11">
        <v>12</v>
      </c>
      <c r="C14" s="13" t="s">
        <v>143</v>
      </c>
      <c r="D14" s="14">
        <f t="shared" si="0"/>
        <v>86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90</v>
      </c>
      <c r="Y14" s="18">
        <f t="shared" si="1"/>
        <v>40</v>
      </c>
      <c r="Z14" s="19">
        <f t="shared" si="2"/>
        <v>0</v>
      </c>
      <c r="AA14" s="20">
        <f t="shared" si="3"/>
        <v>46</v>
      </c>
      <c r="AB14" s="21">
        <f t="shared" si="4"/>
        <v>86</v>
      </c>
    </row>
    <row r="15" spans="1:28" x14ac:dyDescent="0.2">
      <c r="A15" s="11" t="s">
        <v>144</v>
      </c>
      <c r="B15" s="11">
        <v>13</v>
      </c>
      <c r="C15" s="13" t="s">
        <v>145</v>
      </c>
      <c r="D15" s="14">
        <f t="shared" si="0"/>
        <v>84.2</v>
      </c>
      <c r="E15" s="12"/>
      <c r="F15" s="12"/>
      <c r="G15" s="12"/>
      <c r="I15" s="15">
        <v>0</v>
      </c>
      <c r="J15" s="15">
        <v>10</v>
      </c>
      <c r="K15" s="15">
        <v>10</v>
      </c>
      <c r="L15" s="15">
        <v>10</v>
      </c>
      <c r="M15" s="15">
        <v>9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88</v>
      </c>
      <c r="Y15" s="18">
        <f t="shared" si="1"/>
        <v>39</v>
      </c>
      <c r="Z15" s="19">
        <f t="shared" si="2"/>
        <v>0</v>
      </c>
      <c r="AA15" s="20">
        <f t="shared" si="3"/>
        <v>45.2</v>
      </c>
      <c r="AB15" s="21">
        <f t="shared" si="4"/>
        <v>84.2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3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3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3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300-0000CC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8"/>
  <sheetViews>
    <sheetView workbookViewId="0">
      <selection activeCell="N6" sqref="N6"/>
    </sheetView>
  </sheetViews>
  <sheetFormatPr baseColWidth="10" defaultColWidth="11.5" defaultRowHeight="15" x14ac:dyDescent="0.2"/>
  <cols>
    <col min="1" max="2" width="7" bestFit="1" customWidth="1"/>
    <col min="3" max="3" width="42.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146</v>
      </c>
      <c r="C1" s="1" t="s">
        <v>147</v>
      </c>
      <c r="D1" s="4" t="s">
        <v>148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149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150</v>
      </c>
      <c r="B3" s="11">
        <v>1</v>
      </c>
      <c r="C3" s="13" t="s">
        <v>151</v>
      </c>
      <c r="D3" s="14">
        <f t="shared" ref="D3:D8" si="0">AB3</f>
        <v>87.5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75</v>
      </c>
      <c r="W3" s="17"/>
      <c r="X3" s="17">
        <v>100</v>
      </c>
      <c r="Y3" s="18">
        <f t="shared" ref="Y3:Y8" si="1">I3+J3+K3+L3+M3+N3+O3+P3</f>
        <v>40</v>
      </c>
      <c r="Z3" s="19">
        <f t="shared" ref="Z3:Z8" si="2">Q3+R3+S3+T3+U3</f>
        <v>0</v>
      </c>
      <c r="AA3" s="20">
        <f t="shared" ref="AA3:AA8" si="3">V3*$V$2+W3*$W$2+X3*$X$2</f>
        <v>47.5</v>
      </c>
      <c r="AB3" s="21">
        <f t="shared" ref="AB3:AB8" si="4">IF((AA3+Z3+Y3)&gt;100,"err ",AA3+Z3+Y3)</f>
        <v>87.5</v>
      </c>
    </row>
    <row r="4" spans="1:28" x14ac:dyDescent="0.2">
      <c r="A4" s="11" t="s">
        <v>152</v>
      </c>
      <c r="B4" s="11">
        <v>2</v>
      </c>
      <c r="C4" s="13" t="s">
        <v>153</v>
      </c>
      <c r="D4" s="14">
        <f t="shared" si="0"/>
        <v>88.8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88</v>
      </c>
      <c r="W4" s="17"/>
      <c r="X4" s="17">
        <v>100</v>
      </c>
      <c r="Y4" s="18">
        <f t="shared" si="1"/>
        <v>40</v>
      </c>
      <c r="Z4" s="19">
        <f t="shared" si="2"/>
        <v>0</v>
      </c>
      <c r="AA4" s="20">
        <f t="shared" si="3"/>
        <v>48.8</v>
      </c>
      <c r="AB4" s="21">
        <f t="shared" si="4"/>
        <v>88.8</v>
      </c>
    </row>
    <row r="5" spans="1:28" x14ac:dyDescent="0.2">
      <c r="A5" s="11" t="s">
        <v>154</v>
      </c>
      <c r="B5" s="11">
        <v>3</v>
      </c>
      <c r="C5" s="13" t="s">
        <v>155</v>
      </c>
      <c r="D5" s="14">
        <f t="shared" si="0"/>
        <v>89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9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39</v>
      </c>
      <c r="Z5" s="19">
        <f t="shared" si="2"/>
        <v>0</v>
      </c>
      <c r="AA5" s="20">
        <f t="shared" si="3"/>
        <v>50</v>
      </c>
      <c r="AB5" s="21">
        <f t="shared" si="4"/>
        <v>89</v>
      </c>
    </row>
    <row r="6" spans="1:28" x14ac:dyDescent="0.2">
      <c r="A6" s="11" t="s">
        <v>156</v>
      </c>
      <c r="B6" s="11">
        <v>4</v>
      </c>
      <c r="C6" s="13" t="s">
        <v>157</v>
      </c>
      <c r="D6" s="14">
        <f t="shared" si="0"/>
        <v>60.2</v>
      </c>
      <c r="E6" s="12"/>
      <c r="F6" s="12"/>
      <c r="G6" s="12"/>
      <c r="I6" s="15">
        <v>10</v>
      </c>
      <c r="J6" s="15">
        <v>5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88</v>
      </c>
      <c r="Y6" s="18">
        <f t="shared" si="1"/>
        <v>15</v>
      </c>
      <c r="Z6" s="19">
        <f t="shared" si="2"/>
        <v>0</v>
      </c>
      <c r="AA6" s="20">
        <f t="shared" si="3"/>
        <v>45.2</v>
      </c>
      <c r="AB6" s="21">
        <f t="shared" si="4"/>
        <v>60.2</v>
      </c>
    </row>
    <row r="7" spans="1:28" x14ac:dyDescent="0.2">
      <c r="A7" s="11" t="s">
        <v>158</v>
      </c>
      <c r="B7" s="11">
        <v>5</v>
      </c>
      <c r="C7" s="13" t="s">
        <v>159</v>
      </c>
      <c r="D7" s="14">
        <f t="shared" si="0"/>
        <v>98.8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88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48.8</v>
      </c>
      <c r="AB7" s="21">
        <f t="shared" si="4"/>
        <v>98.8</v>
      </c>
    </row>
    <row r="8" spans="1:28" x14ac:dyDescent="0.2">
      <c r="A8" s="11" t="s">
        <v>160</v>
      </c>
      <c r="B8" s="11">
        <v>6</v>
      </c>
      <c r="C8" s="13" t="s">
        <v>161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0"/>
  <sheetViews>
    <sheetView topLeftCell="C1" workbookViewId="0">
      <selection activeCell="X10" sqref="X10"/>
    </sheetView>
  </sheetViews>
  <sheetFormatPr baseColWidth="10" defaultColWidth="11.5" defaultRowHeight="15" x14ac:dyDescent="0.2"/>
  <cols>
    <col min="1" max="2" width="7" bestFit="1" customWidth="1"/>
    <col min="3" max="3" width="36.332031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162</v>
      </c>
      <c r="C1" s="1" t="s">
        <v>163</v>
      </c>
      <c r="D1" s="4" t="s">
        <v>164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165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166</v>
      </c>
      <c r="B3" s="11">
        <v>1</v>
      </c>
      <c r="C3" s="13" t="s">
        <v>167</v>
      </c>
      <c r="D3" s="14">
        <f t="shared" ref="D3:D10" si="0">AB3</f>
        <v>96</v>
      </c>
      <c r="E3" s="12"/>
      <c r="F3" s="12"/>
      <c r="G3" s="12"/>
      <c r="I3" s="15">
        <v>9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10" si="1">I3+J3+K3+L3+M3+N3+O3+P3</f>
        <v>48</v>
      </c>
      <c r="Z3" s="19">
        <f t="shared" ref="Z3:Z10" si="2">Q3+R3+S3+T3+U3</f>
        <v>0</v>
      </c>
      <c r="AA3" s="20">
        <f t="shared" ref="AA3:AA10" si="3">V3*$V$2+W3*$W$2+X3*$X$2</f>
        <v>48</v>
      </c>
      <c r="AB3" s="21">
        <f t="shared" ref="AB3:AB10" si="4">IF((AA3+Z3+Y3)&gt;100,"err ",AA3+Z3+Y3)</f>
        <v>96</v>
      </c>
    </row>
    <row r="4" spans="1:28" x14ac:dyDescent="0.2">
      <c r="A4" s="11" t="s">
        <v>168</v>
      </c>
      <c r="B4" s="11">
        <v>2</v>
      </c>
      <c r="C4" s="13" t="s">
        <v>169</v>
      </c>
      <c r="D4" s="14">
        <f t="shared" si="0"/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90</v>
      </c>
      <c r="Y4" s="18">
        <f t="shared" si="1"/>
        <v>50</v>
      </c>
      <c r="Z4" s="19">
        <f t="shared" si="2"/>
        <v>0</v>
      </c>
      <c r="AA4" s="20">
        <f t="shared" si="3"/>
        <v>44</v>
      </c>
      <c r="AB4" s="21">
        <f t="shared" si="4"/>
        <v>94</v>
      </c>
    </row>
    <row r="5" spans="1:28" x14ac:dyDescent="0.2">
      <c r="A5" s="11" t="s">
        <v>170</v>
      </c>
      <c r="B5" s="11">
        <v>3</v>
      </c>
      <c r="C5" s="13" t="s">
        <v>171</v>
      </c>
      <c r="D5" s="14">
        <f t="shared" si="0"/>
        <v>99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49</v>
      </c>
      <c r="AB5" s="21">
        <f t="shared" si="4"/>
        <v>99</v>
      </c>
    </row>
    <row r="6" spans="1:28" x14ac:dyDescent="0.2">
      <c r="A6" s="11" t="s">
        <v>172</v>
      </c>
      <c r="B6" s="11">
        <v>4</v>
      </c>
      <c r="C6" s="13" t="s">
        <v>173</v>
      </c>
      <c r="D6" s="14">
        <f t="shared" si="0"/>
        <v>79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 t="shared" si="1"/>
        <v>30</v>
      </c>
      <c r="Z6" s="19">
        <f t="shared" si="2"/>
        <v>0</v>
      </c>
      <c r="AA6" s="20">
        <f t="shared" si="3"/>
        <v>49</v>
      </c>
      <c r="AB6" s="21">
        <f t="shared" si="4"/>
        <v>79</v>
      </c>
    </row>
    <row r="7" spans="1:28" x14ac:dyDescent="0.2">
      <c r="A7" s="11" t="s">
        <v>174</v>
      </c>
      <c r="B7" s="11">
        <v>5</v>
      </c>
      <c r="C7" s="13" t="s">
        <v>175</v>
      </c>
      <c r="D7" s="14">
        <f t="shared" si="0"/>
        <v>87</v>
      </c>
      <c r="E7" s="12"/>
      <c r="F7" s="12"/>
      <c r="G7" s="12"/>
      <c r="I7" s="15">
        <v>9</v>
      </c>
      <c r="J7" s="15">
        <v>9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30</v>
      </c>
      <c r="W7" s="17"/>
      <c r="X7" s="17">
        <v>90</v>
      </c>
      <c r="Y7" s="18">
        <f t="shared" si="1"/>
        <v>48</v>
      </c>
      <c r="Z7" s="19">
        <f t="shared" si="2"/>
        <v>0</v>
      </c>
      <c r="AA7" s="20">
        <f t="shared" si="3"/>
        <v>39</v>
      </c>
      <c r="AB7" s="21">
        <f t="shared" si="4"/>
        <v>87</v>
      </c>
    </row>
    <row r="8" spans="1:28" x14ac:dyDescent="0.2">
      <c r="A8" s="11" t="s">
        <v>176</v>
      </c>
      <c r="B8" s="11">
        <v>6</v>
      </c>
      <c r="C8" s="13" t="s">
        <v>177</v>
      </c>
      <c r="D8" s="14">
        <f t="shared" si="0"/>
        <v>45</v>
      </c>
      <c r="E8" s="12"/>
      <c r="F8" s="12"/>
      <c r="G8" s="12"/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90</v>
      </c>
      <c r="Y8" s="18">
        <f t="shared" si="1"/>
        <v>0</v>
      </c>
      <c r="Z8" s="19">
        <f t="shared" si="2"/>
        <v>0</v>
      </c>
      <c r="AA8" s="20">
        <f t="shared" si="3"/>
        <v>45</v>
      </c>
      <c r="AB8" s="21">
        <f t="shared" si="4"/>
        <v>45</v>
      </c>
    </row>
    <row r="9" spans="1:28" x14ac:dyDescent="0.2">
      <c r="A9" s="11" t="s">
        <v>178</v>
      </c>
      <c r="B9" s="11">
        <v>7</v>
      </c>
      <c r="C9" s="13" t="s">
        <v>179</v>
      </c>
      <c r="D9" s="14">
        <f t="shared" si="0"/>
        <v>83</v>
      </c>
      <c r="E9" s="12"/>
      <c r="F9" s="12"/>
      <c r="G9" s="12"/>
      <c r="I9" s="15">
        <v>8</v>
      </c>
      <c r="J9" s="15">
        <v>8</v>
      </c>
      <c r="K9" s="15">
        <v>10</v>
      </c>
      <c r="L9" s="15">
        <v>10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100</v>
      </c>
      <c r="Y9" s="18">
        <f t="shared" si="1"/>
        <v>36</v>
      </c>
      <c r="Z9" s="19">
        <f t="shared" si="2"/>
        <v>0</v>
      </c>
      <c r="AA9" s="20">
        <f t="shared" si="3"/>
        <v>47</v>
      </c>
      <c r="AB9" s="21">
        <f t="shared" si="4"/>
        <v>83</v>
      </c>
    </row>
    <row r="10" spans="1:28" x14ac:dyDescent="0.2">
      <c r="A10" s="11" t="s">
        <v>180</v>
      </c>
      <c r="B10" s="11">
        <v>8</v>
      </c>
      <c r="C10" s="13" t="s">
        <v>181</v>
      </c>
      <c r="D10" s="14">
        <f t="shared" si="0"/>
        <v>96</v>
      </c>
      <c r="E10" s="12"/>
      <c r="F10" s="12"/>
      <c r="G10" s="12"/>
      <c r="I10" s="15">
        <v>9</v>
      </c>
      <c r="J10" s="15">
        <v>9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100</v>
      </c>
      <c r="Y10" s="18">
        <f t="shared" si="1"/>
        <v>48</v>
      </c>
      <c r="Z10" s="19">
        <f t="shared" si="2"/>
        <v>0</v>
      </c>
      <c r="AA10" s="20">
        <f t="shared" si="3"/>
        <v>48</v>
      </c>
      <c r="AB10" s="21">
        <f t="shared" si="4"/>
        <v>96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5"/>
  <sheetViews>
    <sheetView topLeftCell="C1" workbookViewId="0">
      <selection activeCell="X15" sqref="X15"/>
    </sheetView>
  </sheetViews>
  <sheetFormatPr baseColWidth="10" defaultColWidth="11.5" defaultRowHeight="15" x14ac:dyDescent="0.2"/>
  <cols>
    <col min="1" max="2" width="7" bestFit="1" customWidth="1"/>
    <col min="3" max="3" width="34.332031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116</v>
      </c>
      <c r="C1" s="1" t="s">
        <v>117</v>
      </c>
      <c r="D1" s="4" t="s">
        <v>182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183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120</v>
      </c>
      <c r="B3" s="11">
        <v>1</v>
      </c>
      <c r="C3" s="13" t="s">
        <v>121</v>
      </c>
      <c r="D3" s="14">
        <f t="shared" ref="D3:D15" si="0">AB3</f>
        <v>89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9</v>
      </c>
      <c r="N3" s="15"/>
      <c r="O3" s="15"/>
      <c r="P3" s="15"/>
      <c r="Q3" s="16"/>
      <c r="R3" s="16"/>
      <c r="S3" s="16"/>
      <c r="T3" s="16"/>
      <c r="U3" s="16"/>
      <c r="V3" s="17">
        <v>60</v>
      </c>
      <c r="W3" s="17"/>
      <c r="X3" s="17">
        <v>85</v>
      </c>
      <c r="Y3" s="18">
        <f t="shared" ref="Y3:Y15" si="1">I3+J3+K3+L3+M3+N3+O3+P3</f>
        <v>49</v>
      </c>
      <c r="Z3" s="19">
        <f t="shared" ref="Z3:Z15" si="2">Q3+R3+S3+T3+U3</f>
        <v>0</v>
      </c>
      <c r="AA3" s="20">
        <f t="shared" ref="AA3:AA15" si="3">V3*$V$2+W3*$W$2+X3*$X$2</f>
        <v>40</v>
      </c>
      <c r="AB3" s="21">
        <f t="shared" ref="AB3:AB15" si="4">IF((AA3+Z3+Y3)&gt;100,"err ",AA3+Z3+Y3)</f>
        <v>89</v>
      </c>
    </row>
    <row r="4" spans="1:28" x14ac:dyDescent="0.2">
      <c r="A4" s="11" t="s">
        <v>122</v>
      </c>
      <c r="B4" s="11">
        <v>2</v>
      </c>
      <c r="C4" s="13" t="s">
        <v>123</v>
      </c>
      <c r="D4" s="14">
        <f t="shared" si="0"/>
        <v>82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90</v>
      </c>
      <c r="Y4" s="18">
        <f t="shared" si="1"/>
        <v>40</v>
      </c>
      <c r="Z4" s="19">
        <f t="shared" si="2"/>
        <v>0</v>
      </c>
      <c r="AA4" s="20">
        <f t="shared" si="3"/>
        <v>42</v>
      </c>
      <c r="AB4" s="21">
        <f t="shared" si="4"/>
        <v>82</v>
      </c>
    </row>
    <row r="5" spans="1:28" x14ac:dyDescent="0.2">
      <c r="A5" s="11" t="s">
        <v>124</v>
      </c>
      <c r="B5" s="11">
        <v>3</v>
      </c>
      <c r="C5" s="13" t="s">
        <v>125</v>
      </c>
      <c r="D5" s="14">
        <f t="shared" si="0"/>
        <v>81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9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85</v>
      </c>
      <c r="Y5" s="18">
        <f t="shared" si="1"/>
        <v>39</v>
      </c>
      <c r="Z5" s="19">
        <f t="shared" si="2"/>
        <v>0</v>
      </c>
      <c r="AA5" s="20">
        <f t="shared" si="3"/>
        <v>42</v>
      </c>
      <c r="AB5" s="21">
        <f t="shared" si="4"/>
        <v>81</v>
      </c>
    </row>
    <row r="6" spans="1:28" x14ac:dyDescent="0.2">
      <c r="A6" s="11" t="s">
        <v>126</v>
      </c>
      <c r="B6" s="11">
        <v>4</v>
      </c>
      <c r="C6" s="13" t="s">
        <v>127</v>
      </c>
      <c r="D6" s="14">
        <f t="shared" si="0"/>
        <v>81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8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85</v>
      </c>
      <c r="Y6" s="18">
        <f t="shared" si="1"/>
        <v>38</v>
      </c>
      <c r="Z6" s="19">
        <f t="shared" si="2"/>
        <v>0</v>
      </c>
      <c r="AA6" s="20">
        <f t="shared" si="3"/>
        <v>43</v>
      </c>
      <c r="AB6" s="21">
        <f t="shared" si="4"/>
        <v>81</v>
      </c>
    </row>
    <row r="7" spans="1:28" x14ac:dyDescent="0.2">
      <c r="A7" s="11" t="s">
        <v>128</v>
      </c>
      <c r="B7" s="11">
        <v>5</v>
      </c>
      <c r="C7" s="13" t="s">
        <v>129</v>
      </c>
      <c r="D7" s="14">
        <f t="shared" si="0"/>
        <v>82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8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90</v>
      </c>
      <c r="Y7" s="18">
        <f t="shared" si="1"/>
        <v>38</v>
      </c>
      <c r="Z7" s="19">
        <f t="shared" si="2"/>
        <v>0</v>
      </c>
      <c r="AA7" s="20">
        <f t="shared" si="3"/>
        <v>44</v>
      </c>
      <c r="AB7" s="21">
        <f t="shared" si="4"/>
        <v>82</v>
      </c>
    </row>
    <row r="8" spans="1:28" x14ac:dyDescent="0.2">
      <c r="A8" s="11" t="s">
        <v>130</v>
      </c>
      <c r="B8" s="11">
        <v>6</v>
      </c>
      <c r="C8" s="13" t="s">
        <v>131</v>
      </c>
      <c r="D8" s="14">
        <f t="shared" si="0"/>
        <v>94.2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9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88</v>
      </c>
      <c r="Y8" s="18">
        <f t="shared" si="1"/>
        <v>49</v>
      </c>
      <c r="Z8" s="19">
        <f t="shared" si="2"/>
        <v>0</v>
      </c>
      <c r="AA8" s="20">
        <f t="shared" si="3"/>
        <v>45.2</v>
      </c>
      <c r="AB8" s="21">
        <f t="shared" si="4"/>
        <v>94.2</v>
      </c>
    </row>
    <row r="9" spans="1:28" x14ac:dyDescent="0.2">
      <c r="A9" s="11" t="s">
        <v>132</v>
      </c>
      <c r="B9" s="11">
        <v>7</v>
      </c>
      <c r="C9" s="13" t="s">
        <v>133</v>
      </c>
      <c r="D9" s="14">
        <f t="shared" si="0"/>
        <v>93</v>
      </c>
      <c r="E9" s="12"/>
      <c r="F9" s="12"/>
      <c r="G9" s="12"/>
      <c r="I9" s="15">
        <v>10</v>
      </c>
      <c r="J9" s="15">
        <v>9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90</v>
      </c>
      <c r="Y9" s="18">
        <f t="shared" si="1"/>
        <v>49</v>
      </c>
      <c r="Z9" s="19">
        <f t="shared" si="2"/>
        <v>0</v>
      </c>
      <c r="AA9" s="20">
        <f t="shared" si="3"/>
        <v>44</v>
      </c>
      <c r="AB9" s="21">
        <f t="shared" si="4"/>
        <v>93</v>
      </c>
    </row>
    <row r="10" spans="1:28" x14ac:dyDescent="0.2">
      <c r="A10" s="11" t="s">
        <v>134</v>
      </c>
      <c r="B10" s="11">
        <v>8</v>
      </c>
      <c r="C10" s="13" t="s">
        <v>135</v>
      </c>
      <c r="D10" s="14">
        <f t="shared" si="0"/>
        <v>94.2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9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88</v>
      </c>
      <c r="Y10" s="18">
        <f t="shared" si="1"/>
        <v>49</v>
      </c>
      <c r="Z10" s="19">
        <f t="shared" si="2"/>
        <v>0</v>
      </c>
      <c r="AA10" s="20">
        <f t="shared" si="3"/>
        <v>45.2</v>
      </c>
      <c r="AB10" s="21">
        <f t="shared" si="4"/>
        <v>94.2</v>
      </c>
    </row>
    <row r="11" spans="1:28" x14ac:dyDescent="0.2">
      <c r="A11" s="11" t="s">
        <v>136</v>
      </c>
      <c r="B11" s="11">
        <v>9</v>
      </c>
      <c r="C11" s="13" t="s">
        <v>137</v>
      </c>
      <c r="D11" s="14">
        <f t="shared" si="0"/>
        <v>89.2</v>
      </c>
      <c r="E11" s="12"/>
      <c r="F11" s="12"/>
      <c r="G11" s="12"/>
      <c r="I11" s="15">
        <v>9</v>
      </c>
      <c r="J11" s="15">
        <v>9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60</v>
      </c>
      <c r="W11" s="17"/>
      <c r="X11" s="17">
        <v>88</v>
      </c>
      <c r="Y11" s="18">
        <f t="shared" si="1"/>
        <v>48</v>
      </c>
      <c r="Z11" s="19">
        <f t="shared" si="2"/>
        <v>0</v>
      </c>
      <c r="AA11" s="20">
        <f t="shared" si="3"/>
        <v>41.2</v>
      </c>
      <c r="AB11" s="21">
        <f t="shared" si="4"/>
        <v>89.2</v>
      </c>
    </row>
    <row r="12" spans="1:28" x14ac:dyDescent="0.2">
      <c r="A12" s="11" t="s">
        <v>138</v>
      </c>
      <c r="B12" s="11">
        <v>10</v>
      </c>
      <c r="C12" s="13" t="s">
        <v>139</v>
      </c>
      <c r="D12" s="14">
        <f t="shared" si="0"/>
        <v>93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70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43</v>
      </c>
      <c r="AB12" s="21">
        <f t="shared" si="4"/>
        <v>93</v>
      </c>
    </row>
    <row r="13" spans="1:28" x14ac:dyDescent="0.2">
      <c r="A13" s="11" t="s">
        <v>140</v>
      </c>
      <c r="B13" s="11">
        <v>11</v>
      </c>
      <c r="C13" s="13" t="s">
        <v>141</v>
      </c>
      <c r="D13" s="14">
        <f t="shared" si="0"/>
        <v>74</v>
      </c>
      <c r="E13" s="12"/>
      <c r="F13" s="12"/>
      <c r="G13" s="12"/>
      <c r="I13" s="15">
        <v>10</v>
      </c>
      <c r="J13" s="15">
        <v>10</v>
      </c>
      <c r="K13" s="15">
        <v>9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90</v>
      </c>
      <c r="Y13" s="18">
        <f t="shared" si="1"/>
        <v>29</v>
      </c>
      <c r="Z13" s="19">
        <f t="shared" si="2"/>
        <v>0</v>
      </c>
      <c r="AA13" s="20">
        <f t="shared" si="3"/>
        <v>45</v>
      </c>
      <c r="AB13" s="21">
        <f t="shared" si="4"/>
        <v>74</v>
      </c>
    </row>
    <row r="14" spans="1:28" x14ac:dyDescent="0.2">
      <c r="A14" s="11" t="s">
        <v>142</v>
      </c>
      <c r="B14" s="11">
        <v>12</v>
      </c>
      <c r="C14" s="13" t="s">
        <v>143</v>
      </c>
      <c r="D14" s="14">
        <f t="shared" si="0"/>
        <v>92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60</v>
      </c>
      <c r="W14" s="17"/>
      <c r="X14" s="17">
        <v>90</v>
      </c>
      <c r="Y14" s="18">
        <f t="shared" si="1"/>
        <v>50</v>
      </c>
      <c r="Z14" s="19">
        <f t="shared" si="2"/>
        <v>0</v>
      </c>
      <c r="AA14" s="20">
        <f t="shared" si="3"/>
        <v>42</v>
      </c>
      <c r="AB14" s="21">
        <f t="shared" si="4"/>
        <v>92</v>
      </c>
    </row>
    <row r="15" spans="1:28" x14ac:dyDescent="0.2">
      <c r="A15" s="11" t="s">
        <v>144</v>
      </c>
      <c r="B15" s="11">
        <v>13</v>
      </c>
      <c r="C15" s="13" t="s">
        <v>145</v>
      </c>
      <c r="D15" s="14">
        <f t="shared" si="0"/>
        <v>84.2</v>
      </c>
      <c r="E15" s="12"/>
      <c r="F15" s="12"/>
      <c r="G15" s="12"/>
      <c r="I15" s="15">
        <v>10</v>
      </c>
      <c r="J15" s="15">
        <v>10</v>
      </c>
      <c r="K15" s="15">
        <v>9</v>
      </c>
      <c r="L15" s="15">
        <v>10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88</v>
      </c>
      <c r="Y15" s="18">
        <f t="shared" si="1"/>
        <v>39</v>
      </c>
      <c r="Z15" s="19">
        <f t="shared" si="2"/>
        <v>0</v>
      </c>
      <c r="AA15" s="20">
        <f t="shared" si="3"/>
        <v>45.2</v>
      </c>
      <c r="AB15" s="21">
        <f t="shared" si="4"/>
        <v>84.2</v>
      </c>
    </row>
  </sheetData>
  <sheetProtection password="E1ED" sheet="1" objects="1" scenarios="1"/>
  <dataValidations count="14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5 D3:D15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6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600-0000CC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23"/>
  <sheetViews>
    <sheetView topLeftCell="B1" workbookViewId="0">
      <selection activeCell="X23" sqref="X23"/>
    </sheetView>
  </sheetViews>
  <sheetFormatPr baseColWidth="10" defaultColWidth="11.5" defaultRowHeight="15" x14ac:dyDescent="0.2"/>
  <cols>
    <col min="1" max="2" width="7" bestFit="1" customWidth="1"/>
    <col min="3" max="3" width="39.332031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184</v>
      </c>
      <c r="C1" s="1" t="s">
        <v>185</v>
      </c>
      <c r="D1" s="4" t="s">
        <v>186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187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188</v>
      </c>
      <c r="B3" s="11">
        <v>1</v>
      </c>
      <c r="C3" s="13" t="s">
        <v>189</v>
      </c>
      <c r="D3" s="14">
        <f t="shared" ref="D3:D23" si="0">AB3</f>
        <v>97</v>
      </c>
      <c r="E3" s="12"/>
      <c r="F3" s="12"/>
      <c r="G3" s="12"/>
      <c r="I3" s="15">
        <v>9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 t="shared" ref="Y3:Y23" si="1">I3+J3+K3+L3+M3+N3+O3+P3</f>
        <v>48</v>
      </c>
      <c r="Z3" s="19">
        <f t="shared" ref="Z3:Z23" si="2">Q3+R3+S3+T3+U3</f>
        <v>0</v>
      </c>
      <c r="AA3" s="20">
        <f t="shared" ref="AA3:AA23" si="3">V3*$V$2+W3*$W$2+X3*$X$2</f>
        <v>49</v>
      </c>
      <c r="AB3" s="21">
        <f t="shared" ref="AB3:AB23" si="4">IF((AA3+Z3+Y3)&gt;100,"err ",AA3+Z3+Y3)</f>
        <v>97</v>
      </c>
    </row>
    <row r="4" spans="1:28" x14ac:dyDescent="0.2">
      <c r="A4" s="11" t="s">
        <v>190</v>
      </c>
      <c r="B4" s="11">
        <v>2</v>
      </c>
      <c r="C4" s="13" t="s">
        <v>191</v>
      </c>
      <c r="D4" s="14">
        <f t="shared" si="0"/>
        <v>32</v>
      </c>
      <c r="E4" s="12"/>
      <c r="F4" s="12"/>
      <c r="G4" s="12"/>
      <c r="I4" s="15">
        <v>8</v>
      </c>
      <c r="J4" s="15">
        <v>8</v>
      </c>
      <c r="K4" s="15">
        <v>8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0</v>
      </c>
      <c r="Y4" s="18">
        <f t="shared" si="1"/>
        <v>24</v>
      </c>
      <c r="Z4" s="19">
        <f t="shared" si="2"/>
        <v>0</v>
      </c>
      <c r="AA4" s="20">
        <f t="shared" si="3"/>
        <v>8</v>
      </c>
      <c r="AB4" s="21">
        <f t="shared" si="4"/>
        <v>32</v>
      </c>
    </row>
    <row r="5" spans="1:28" x14ac:dyDescent="0.2">
      <c r="A5" s="11" t="s">
        <v>192</v>
      </c>
      <c r="B5" s="11">
        <v>3</v>
      </c>
      <c r="C5" s="13" t="s">
        <v>193</v>
      </c>
      <c r="D5" s="14">
        <f t="shared" si="0"/>
        <v>97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100</v>
      </c>
      <c r="Y5" s="18">
        <f t="shared" si="1"/>
        <v>50</v>
      </c>
      <c r="Z5" s="19">
        <f t="shared" si="2"/>
        <v>0</v>
      </c>
      <c r="AA5" s="20">
        <f t="shared" si="3"/>
        <v>47</v>
      </c>
      <c r="AB5" s="21">
        <f t="shared" si="4"/>
        <v>97</v>
      </c>
    </row>
    <row r="6" spans="1:28" x14ac:dyDescent="0.2">
      <c r="A6" s="11" t="s">
        <v>194</v>
      </c>
      <c r="B6" s="11">
        <v>4</v>
      </c>
      <c r="C6" s="13" t="s">
        <v>195</v>
      </c>
      <c r="D6" s="14">
        <f t="shared" si="0"/>
        <v>42</v>
      </c>
      <c r="E6" s="12"/>
      <c r="F6" s="12"/>
      <c r="G6" s="12"/>
      <c r="I6" s="15">
        <v>8</v>
      </c>
      <c r="J6" s="15">
        <v>8</v>
      </c>
      <c r="K6" s="15">
        <v>8</v>
      </c>
      <c r="L6" s="15">
        <v>10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0</v>
      </c>
      <c r="Y6" s="18">
        <f t="shared" si="1"/>
        <v>34</v>
      </c>
      <c r="Z6" s="19">
        <f t="shared" si="2"/>
        <v>0</v>
      </c>
      <c r="AA6" s="20">
        <f t="shared" si="3"/>
        <v>8</v>
      </c>
      <c r="AB6" s="21">
        <f t="shared" si="4"/>
        <v>42</v>
      </c>
    </row>
    <row r="7" spans="1:28" x14ac:dyDescent="0.2">
      <c r="A7" s="11" t="s">
        <v>196</v>
      </c>
      <c r="B7" s="11">
        <v>5</v>
      </c>
      <c r="C7" s="13" t="s">
        <v>197</v>
      </c>
      <c r="D7" s="14">
        <f t="shared" si="0"/>
        <v>81</v>
      </c>
      <c r="E7" s="12"/>
      <c r="F7" s="12"/>
      <c r="G7" s="12"/>
      <c r="I7" s="15">
        <v>9</v>
      </c>
      <c r="J7" s="15">
        <v>9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70</v>
      </c>
      <c r="W7" s="17"/>
      <c r="X7" s="17">
        <v>90</v>
      </c>
      <c r="Y7" s="18">
        <f t="shared" si="1"/>
        <v>38</v>
      </c>
      <c r="Z7" s="19">
        <f t="shared" si="2"/>
        <v>0</v>
      </c>
      <c r="AA7" s="20">
        <f t="shared" si="3"/>
        <v>43</v>
      </c>
      <c r="AB7" s="21">
        <f t="shared" si="4"/>
        <v>81</v>
      </c>
    </row>
    <row r="8" spans="1:28" x14ac:dyDescent="0.2">
      <c r="A8" s="11" t="s">
        <v>198</v>
      </c>
      <c r="B8" s="11">
        <v>6</v>
      </c>
      <c r="C8" s="13" t="s">
        <v>199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  <row r="9" spans="1:28" x14ac:dyDescent="0.2">
      <c r="A9" s="11" t="s">
        <v>200</v>
      </c>
      <c r="B9" s="11">
        <v>7</v>
      </c>
      <c r="C9" s="13" t="s">
        <v>201</v>
      </c>
      <c r="D9" s="14">
        <f t="shared" si="0"/>
        <v>93</v>
      </c>
      <c r="E9" s="12"/>
      <c r="F9" s="12"/>
      <c r="G9" s="12"/>
      <c r="I9" s="15">
        <v>9</v>
      </c>
      <c r="J9" s="15">
        <v>9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90</v>
      </c>
      <c r="Y9" s="18">
        <f t="shared" si="1"/>
        <v>48</v>
      </c>
      <c r="Z9" s="19">
        <f t="shared" si="2"/>
        <v>0</v>
      </c>
      <c r="AA9" s="20">
        <f t="shared" si="3"/>
        <v>45</v>
      </c>
      <c r="AB9" s="21">
        <f t="shared" si="4"/>
        <v>93</v>
      </c>
    </row>
    <row r="10" spans="1:28" x14ac:dyDescent="0.2">
      <c r="A10" s="11" t="s">
        <v>202</v>
      </c>
      <c r="B10" s="11">
        <v>8</v>
      </c>
      <c r="C10" s="13" t="s">
        <v>203</v>
      </c>
      <c r="D10" s="14">
        <f t="shared" si="0"/>
        <v>94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90</v>
      </c>
      <c r="Y10" s="18">
        <f t="shared" si="1"/>
        <v>50</v>
      </c>
      <c r="Z10" s="19">
        <f t="shared" si="2"/>
        <v>0</v>
      </c>
      <c r="AA10" s="20">
        <f t="shared" si="3"/>
        <v>44</v>
      </c>
      <c r="AB10" s="21">
        <f t="shared" si="4"/>
        <v>94</v>
      </c>
    </row>
    <row r="11" spans="1:28" x14ac:dyDescent="0.2">
      <c r="A11" s="11" t="s">
        <v>204</v>
      </c>
      <c r="B11" s="11">
        <v>9</v>
      </c>
      <c r="C11" s="13" t="s">
        <v>205</v>
      </c>
      <c r="D11" s="14">
        <f t="shared" si="0"/>
        <v>93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/>
      <c r="X11" s="17">
        <v>90</v>
      </c>
      <c r="Y11" s="18">
        <f t="shared" si="1"/>
        <v>50</v>
      </c>
      <c r="Z11" s="19">
        <f t="shared" si="2"/>
        <v>0</v>
      </c>
      <c r="AA11" s="20">
        <f t="shared" si="3"/>
        <v>43</v>
      </c>
      <c r="AB11" s="21">
        <f t="shared" si="4"/>
        <v>93</v>
      </c>
    </row>
    <row r="12" spans="1:28" x14ac:dyDescent="0.2">
      <c r="A12" s="11" t="s">
        <v>206</v>
      </c>
      <c r="B12" s="11">
        <v>10</v>
      </c>
      <c r="C12" s="13" t="s">
        <v>207</v>
      </c>
      <c r="D12" s="14">
        <f t="shared" si="0"/>
        <v>94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90</v>
      </c>
      <c r="Y12" s="18">
        <f t="shared" si="1"/>
        <v>50</v>
      </c>
      <c r="Z12" s="19">
        <f t="shared" si="2"/>
        <v>0</v>
      </c>
      <c r="AA12" s="20">
        <f t="shared" si="3"/>
        <v>44</v>
      </c>
      <c r="AB12" s="21">
        <f t="shared" si="4"/>
        <v>94</v>
      </c>
    </row>
    <row r="13" spans="1:28" x14ac:dyDescent="0.2">
      <c r="A13" s="11" t="s">
        <v>208</v>
      </c>
      <c r="B13" s="11">
        <v>11</v>
      </c>
      <c r="C13" s="13" t="s">
        <v>209</v>
      </c>
      <c r="D13" s="14">
        <f t="shared" si="0"/>
        <v>100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50</v>
      </c>
      <c r="AB13" s="21">
        <f t="shared" si="4"/>
        <v>100</v>
      </c>
    </row>
    <row r="14" spans="1:28" x14ac:dyDescent="0.2">
      <c r="A14" s="11" t="s">
        <v>210</v>
      </c>
      <c r="B14" s="11">
        <v>12</v>
      </c>
      <c r="C14" s="13" t="s">
        <v>211</v>
      </c>
      <c r="D14" s="14">
        <f t="shared" si="0"/>
        <v>99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49</v>
      </c>
      <c r="AB14" s="21">
        <f t="shared" si="4"/>
        <v>99</v>
      </c>
    </row>
    <row r="15" spans="1:28" x14ac:dyDescent="0.2">
      <c r="A15" s="11" t="s">
        <v>212</v>
      </c>
      <c r="B15" s="11">
        <v>13</v>
      </c>
      <c r="C15" s="13" t="s">
        <v>213</v>
      </c>
      <c r="D15" s="14">
        <f t="shared" si="0"/>
        <v>90</v>
      </c>
      <c r="E15" s="12"/>
      <c r="F15" s="12"/>
      <c r="G15" s="12"/>
      <c r="I15" s="15">
        <v>9</v>
      </c>
      <c r="J15" s="15">
        <v>9</v>
      </c>
      <c r="K15" s="15">
        <v>8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/>
      <c r="X15" s="17">
        <v>90</v>
      </c>
      <c r="Y15" s="18">
        <f t="shared" si="1"/>
        <v>46</v>
      </c>
      <c r="Z15" s="19">
        <f t="shared" si="2"/>
        <v>0</v>
      </c>
      <c r="AA15" s="20">
        <f t="shared" si="3"/>
        <v>44</v>
      </c>
      <c r="AB15" s="21">
        <f t="shared" si="4"/>
        <v>90</v>
      </c>
    </row>
    <row r="16" spans="1:28" x14ac:dyDescent="0.2">
      <c r="A16" s="11" t="s">
        <v>214</v>
      </c>
      <c r="B16" s="11">
        <v>14</v>
      </c>
      <c r="C16" s="13" t="s">
        <v>215</v>
      </c>
      <c r="D16" s="14">
        <f t="shared" si="0"/>
        <v>96</v>
      </c>
      <c r="E16" s="12"/>
      <c r="F16" s="12"/>
      <c r="G16" s="12"/>
      <c r="I16" s="15">
        <v>9</v>
      </c>
      <c r="J16" s="15">
        <v>9</v>
      </c>
      <c r="K16" s="15">
        <v>9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100</v>
      </c>
      <c r="Y16" s="18">
        <f t="shared" si="1"/>
        <v>47</v>
      </c>
      <c r="Z16" s="19">
        <f t="shared" si="2"/>
        <v>0</v>
      </c>
      <c r="AA16" s="20">
        <f t="shared" si="3"/>
        <v>49</v>
      </c>
      <c r="AB16" s="21">
        <f t="shared" si="4"/>
        <v>96</v>
      </c>
    </row>
    <row r="17" spans="1:28" x14ac:dyDescent="0.2">
      <c r="A17" s="11" t="s">
        <v>216</v>
      </c>
      <c r="B17" s="11">
        <v>15</v>
      </c>
      <c r="C17" s="13" t="s">
        <v>217</v>
      </c>
      <c r="D17" s="14">
        <f t="shared" si="0"/>
        <v>96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90</v>
      </c>
      <c r="Y17" s="18">
        <f t="shared" si="1"/>
        <v>50</v>
      </c>
      <c r="Z17" s="19">
        <f t="shared" si="2"/>
        <v>0</v>
      </c>
      <c r="AA17" s="20">
        <f t="shared" si="3"/>
        <v>46</v>
      </c>
      <c r="AB17" s="21">
        <f t="shared" si="4"/>
        <v>96</v>
      </c>
    </row>
    <row r="18" spans="1:28" x14ac:dyDescent="0.2">
      <c r="A18" s="11" t="s">
        <v>218</v>
      </c>
      <c r="B18" s="11">
        <v>16</v>
      </c>
      <c r="C18" s="13" t="s">
        <v>219</v>
      </c>
      <c r="D18" s="14">
        <f t="shared" si="0"/>
        <v>98</v>
      </c>
      <c r="E18" s="12"/>
      <c r="F18" s="12"/>
      <c r="G18" s="12"/>
      <c r="I18" s="15">
        <v>9</v>
      </c>
      <c r="J18" s="15">
        <v>9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48</v>
      </c>
      <c r="Z18" s="19">
        <f t="shared" si="2"/>
        <v>0</v>
      </c>
      <c r="AA18" s="20">
        <f t="shared" si="3"/>
        <v>50</v>
      </c>
      <c r="AB18" s="21">
        <f t="shared" si="4"/>
        <v>98</v>
      </c>
    </row>
    <row r="19" spans="1:28" x14ac:dyDescent="0.2">
      <c r="A19" s="11" t="s">
        <v>220</v>
      </c>
      <c r="B19" s="11">
        <v>17</v>
      </c>
      <c r="C19" s="13" t="s">
        <v>221</v>
      </c>
      <c r="D19" s="14">
        <f t="shared" si="0"/>
        <v>72</v>
      </c>
      <c r="E19" s="12"/>
      <c r="F19" s="12"/>
      <c r="G19" s="12"/>
      <c r="I19" s="15">
        <v>8</v>
      </c>
      <c r="J19" s="15">
        <v>8</v>
      </c>
      <c r="K19" s="15">
        <v>8</v>
      </c>
      <c r="L19" s="15">
        <v>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100</v>
      </c>
      <c r="Y19" s="18">
        <f t="shared" si="1"/>
        <v>24</v>
      </c>
      <c r="Z19" s="19">
        <f t="shared" si="2"/>
        <v>0</v>
      </c>
      <c r="AA19" s="20">
        <f t="shared" si="3"/>
        <v>48</v>
      </c>
      <c r="AB19" s="21">
        <f t="shared" si="4"/>
        <v>72</v>
      </c>
    </row>
    <row r="20" spans="1:28" x14ac:dyDescent="0.2">
      <c r="A20" s="11" t="s">
        <v>222</v>
      </c>
      <c r="B20" s="11">
        <v>18</v>
      </c>
      <c r="C20" s="13" t="s">
        <v>223</v>
      </c>
      <c r="D20" s="14">
        <f t="shared" si="0"/>
        <v>97</v>
      </c>
      <c r="E20" s="12"/>
      <c r="F20" s="12"/>
      <c r="G20" s="12"/>
      <c r="I20" s="15">
        <v>10</v>
      </c>
      <c r="J20" s="15">
        <v>10</v>
      </c>
      <c r="K20" s="15">
        <v>9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80</v>
      </c>
      <c r="W20" s="17"/>
      <c r="X20" s="17">
        <v>100</v>
      </c>
      <c r="Y20" s="18">
        <f t="shared" si="1"/>
        <v>49</v>
      </c>
      <c r="Z20" s="19">
        <f t="shared" si="2"/>
        <v>0</v>
      </c>
      <c r="AA20" s="20">
        <f t="shared" si="3"/>
        <v>48</v>
      </c>
      <c r="AB20" s="21">
        <f t="shared" si="4"/>
        <v>97</v>
      </c>
    </row>
    <row r="21" spans="1:28" x14ac:dyDescent="0.2">
      <c r="A21" s="11" t="s">
        <v>224</v>
      </c>
      <c r="B21" s="11">
        <v>19</v>
      </c>
      <c r="C21" s="13" t="s">
        <v>225</v>
      </c>
      <c r="D21" s="14">
        <f t="shared" si="0"/>
        <v>97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70</v>
      </c>
      <c r="W21" s="17"/>
      <c r="X21" s="17">
        <v>100</v>
      </c>
      <c r="Y21" s="18">
        <f t="shared" si="1"/>
        <v>50</v>
      </c>
      <c r="Z21" s="19">
        <f t="shared" si="2"/>
        <v>0</v>
      </c>
      <c r="AA21" s="20">
        <f t="shared" si="3"/>
        <v>47</v>
      </c>
      <c r="AB21" s="21">
        <f t="shared" si="4"/>
        <v>97</v>
      </c>
    </row>
    <row r="22" spans="1:28" x14ac:dyDescent="0.2">
      <c r="A22" s="11" t="s">
        <v>226</v>
      </c>
      <c r="B22" s="11">
        <v>20</v>
      </c>
      <c r="C22" s="13" t="s">
        <v>227</v>
      </c>
      <c r="D22" s="14">
        <f t="shared" si="0"/>
        <v>98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80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48</v>
      </c>
      <c r="AB22" s="21">
        <f t="shared" si="4"/>
        <v>98</v>
      </c>
    </row>
    <row r="23" spans="1:28" x14ac:dyDescent="0.2">
      <c r="A23" s="11" t="s">
        <v>228</v>
      </c>
      <c r="B23" s="11">
        <v>21</v>
      </c>
      <c r="C23" s="13" t="s">
        <v>229</v>
      </c>
      <c r="D23" s="14">
        <f t="shared" si="0"/>
        <v>94</v>
      </c>
      <c r="E23" s="12"/>
      <c r="F23" s="12"/>
      <c r="G23" s="12"/>
      <c r="I23" s="15">
        <v>9</v>
      </c>
      <c r="J23" s="15">
        <v>9</v>
      </c>
      <c r="K23" s="15">
        <v>10</v>
      </c>
      <c r="L23" s="15">
        <v>8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80</v>
      </c>
      <c r="W23" s="17"/>
      <c r="X23" s="17">
        <v>100</v>
      </c>
      <c r="Y23" s="18">
        <f t="shared" si="1"/>
        <v>46</v>
      </c>
      <c r="Z23" s="19">
        <f t="shared" si="2"/>
        <v>0</v>
      </c>
      <c r="AA23" s="20">
        <f t="shared" si="3"/>
        <v>48</v>
      </c>
      <c r="AB23" s="21">
        <f t="shared" si="4"/>
        <v>94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7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7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7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7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7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7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7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7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7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7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7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7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700-00005401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20"/>
  <sheetViews>
    <sheetView topLeftCell="B1" workbookViewId="0">
      <selection activeCell="X20" sqref="X20"/>
    </sheetView>
  </sheetViews>
  <sheetFormatPr baseColWidth="10" defaultColWidth="11.5" defaultRowHeight="15" x14ac:dyDescent="0.2"/>
  <cols>
    <col min="1" max="2" width="7" bestFit="1" customWidth="1"/>
    <col min="3" max="3" width="34.1640625" bestFit="1" customWidth="1"/>
    <col min="4" max="7" width="4.1640625" bestFit="1" customWidth="1"/>
    <col min="8" max="8" width="6.6640625" customWidth="1"/>
    <col min="9" max="13" width="3.5" bestFit="1" customWidth="1"/>
    <col min="14" max="17" width="3" bestFit="1" customWidth="1"/>
    <col min="18" max="20" width="4" bestFit="1" customWidth="1"/>
    <col min="21" max="21" width="4.1640625" bestFit="1" customWidth="1"/>
    <col min="22" max="27" width="6.6640625" bestFit="1" customWidth="1"/>
    <col min="28" max="28" width="8.1640625" bestFit="1" customWidth="1"/>
  </cols>
  <sheetData>
    <row r="1" spans="1:28" x14ac:dyDescent="0.2">
      <c r="A1" s="3" t="s">
        <v>0</v>
      </c>
      <c r="B1" s="1" t="s">
        <v>230</v>
      </c>
      <c r="C1" s="1" t="s">
        <v>231</v>
      </c>
      <c r="D1" s="4" t="s">
        <v>232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">
      <c r="A2" s="6">
        <v>1</v>
      </c>
      <c r="B2" s="2">
        <v>2022</v>
      </c>
      <c r="C2" s="5" t="s">
        <v>183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">
      <c r="A3" s="11" t="s">
        <v>233</v>
      </c>
      <c r="B3" s="11">
        <v>1</v>
      </c>
      <c r="C3" s="13" t="s">
        <v>234</v>
      </c>
      <c r="D3" s="14">
        <f t="shared" ref="D3:D20" si="0">AB3</f>
        <v>86</v>
      </c>
      <c r="E3" s="12"/>
      <c r="F3" s="12"/>
      <c r="G3" s="12"/>
      <c r="I3" s="15">
        <v>10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70</v>
      </c>
      <c r="Y3" s="18">
        <f t="shared" ref="Y3:Y20" si="1">I3+J3+K3+L3+M3+N3+O3+P3</f>
        <v>49</v>
      </c>
      <c r="Z3" s="19">
        <f t="shared" ref="Z3:Z20" si="2">Q3+R3+S3+T3+U3</f>
        <v>0</v>
      </c>
      <c r="AA3" s="20">
        <f t="shared" ref="AA3:AA20" si="3">V3*$V$2+W3*$W$2+X3*$X$2</f>
        <v>37</v>
      </c>
      <c r="AB3" s="21">
        <f t="shared" ref="AB3:AB20" si="4">IF((AA3+Z3+Y3)&gt;100,"err ",AA3+Z3+Y3)</f>
        <v>86</v>
      </c>
    </row>
    <row r="4" spans="1:28" x14ac:dyDescent="0.2">
      <c r="A4" s="11" t="s">
        <v>235</v>
      </c>
      <c r="B4" s="11">
        <v>2</v>
      </c>
      <c r="C4" s="13" t="s">
        <v>236</v>
      </c>
      <c r="D4" s="14">
        <f t="shared" si="0"/>
        <v>44</v>
      </c>
      <c r="E4" s="12"/>
      <c r="F4" s="12"/>
      <c r="G4" s="12"/>
      <c r="I4" s="15">
        <v>10</v>
      </c>
      <c r="J4" s="15">
        <v>10</v>
      </c>
      <c r="K4" s="15">
        <v>9</v>
      </c>
      <c r="L4" s="15">
        <v>9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0</v>
      </c>
      <c r="Y4" s="18">
        <f t="shared" si="1"/>
        <v>38</v>
      </c>
      <c r="Z4" s="19">
        <f t="shared" si="2"/>
        <v>0</v>
      </c>
      <c r="AA4" s="20">
        <f t="shared" si="3"/>
        <v>6</v>
      </c>
      <c r="AB4" s="21">
        <f t="shared" si="4"/>
        <v>44</v>
      </c>
    </row>
    <row r="5" spans="1:28" x14ac:dyDescent="0.2">
      <c r="A5" s="11" t="s">
        <v>237</v>
      </c>
      <c r="B5" s="11">
        <v>3</v>
      </c>
      <c r="C5" s="13" t="s">
        <v>238</v>
      </c>
      <c r="D5" s="14">
        <f t="shared" si="0"/>
        <v>45</v>
      </c>
      <c r="E5" s="12"/>
      <c r="F5" s="12"/>
      <c r="G5" s="12"/>
      <c r="I5" s="15">
        <v>10</v>
      </c>
      <c r="J5" s="15">
        <v>10</v>
      </c>
      <c r="K5" s="15">
        <v>9</v>
      </c>
      <c r="L5" s="15">
        <v>9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0</v>
      </c>
      <c r="Y5" s="18">
        <f t="shared" si="1"/>
        <v>38</v>
      </c>
      <c r="Z5" s="19">
        <f t="shared" si="2"/>
        <v>0</v>
      </c>
      <c r="AA5" s="20">
        <f t="shared" si="3"/>
        <v>7</v>
      </c>
      <c r="AB5" s="21">
        <f t="shared" si="4"/>
        <v>45</v>
      </c>
    </row>
    <row r="6" spans="1:28" x14ac:dyDescent="0.2">
      <c r="A6" s="11" t="s">
        <v>239</v>
      </c>
      <c r="B6" s="11">
        <v>4</v>
      </c>
      <c r="C6" s="13" t="s">
        <v>240</v>
      </c>
      <c r="D6" s="14">
        <f t="shared" si="0"/>
        <v>71</v>
      </c>
      <c r="E6" s="12"/>
      <c r="F6" s="12"/>
      <c r="G6" s="12"/>
      <c r="I6" s="15">
        <v>0</v>
      </c>
      <c r="J6" s="15">
        <v>9</v>
      </c>
      <c r="K6" s="15">
        <v>9</v>
      </c>
      <c r="L6" s="15">
        <v>10</v>
      </c>
      <c r="M6" s="15">
        <v>9</v>
      </c>
      <c r="N6" s="15"/>
      <c r="O6" s="15"/>
      <c r="P6" s="15"/>
      <c r="Q6" s="16"/>
      <c r="R6" s="16"/>
      <c r="S6" s="16"/>
      <c r="T6" s="16"/>
      <c r="U6" s="16"/>
      <c r="V6" s="17">
        <v>60</v>
      </c>
      <c r="W6" s="17"/>
      <c r="X6" s="17">
        <v>70</v>
      </c>
      <c r="Y6" s="18">
        <f t="shared" si="1"/>
        <v>37</v>
      </c>
      <c r="Z6" s="19">
        <f t="shared" si="2"/>
        <v>0</v>
      </c>
      <c r="AA6" s="20">
        <f t="shared" si="3"/>
        <v>34</v>
      </c>
      <c r="AB6" s="21">
        <f t="shared" si="4"/>
        <v>71</v>
      </c>
    </row>
    <row r="7" spans="1:28" x14ac:dyDescent="0.2">
      <c r="A7" s="11" t="s">
        <v>241</v>
      </c>
      <c r="B7" s="11">
        <v>5</v>
      </c>
      <c r="C7" s="13" t="s">
        <v>242</v>
      </c>
      <c r="D7" s="14">
        <f t="shared" si="0"/>
        <v>83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70</v>
      </c>
      <c r="W7" s="17"/>
      <c r="X7" s="17">
        <v>90</v>
      </c>
      <c r="Y7" s="18">
        <f t="shared" si="1"/>
        <v>40</v>
      </c>
      <c r="Z7" s="19">
        <f t="shared" si="2"/>
        <v>0</v>
      </c>
      <c r="AA7" s="20">
        <f t="shared" si="3"/>
        <v>43</v>
      </c>
      <c r="AB7" s="21">
        <f t="shared" si="4"/>
        <v>83</v>
      </c>
    </row>
    <row r="8" spans="1:28" x14ac:dyDescent="0.2">
      <c r="A8" s="11" t="s">
        <v>243</v>
      </c>
      <c r="B8" s="11">
        <v>6</v>
      </c>
      <c r="C8" s="13" t="s">
        <v>244</v>
      </c>
      <c r="D8" s="14">
        <f t="shared" si="0"/>
        <v>82</v>
      </c>
      <c r="E8" s="12"/>
      <c r="F8" s="12"/>
      <c r="G8" s="12"/>
      <c r="I8" s="15">
        <v>10</v>
      </c>
      <c r="J8" s="15">
        <v>9</v>
      </c>
      <c r="K8" s="15">
        <v>10</v>
      </c>
      <c r="L8" s="15">
        <v>8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90</v>
      </c>
      <c r="Y8" s="18">
        <f t="shared" si="1"/>
        <v>37</v>
      </c>
      <c r="Z8" s="19">
        <f t="shared" si="2"/>
        <v>0</v>
      </c>
      <c r="AA8" s="20">
        <f t="shared" si="3"/>
        <v>45</v>
      </c>
      <c r="AB8" s="21">
        <f t="shared" si="4"/>
        <v>82</v>
      </c>
    </row>
    <row r="9" spans="1:28" x14ac:dyDescent="0.2">
      <c r="A9" s="11" t="s">
        <v>245</v>
      </c>
      <c r="B9" s="11">
        <v>7</v>
      </c>
      <c r="C9" s="13" t="s">
        <v>246</v>
      </c>
      <c r="D9" s="14">
        <f t="shared" si="0"/>
        <v>43</v>
      </c>
      <c r="E9" s="12"/>
      <c r="F9" s="12"/>
      <c r="G9" s="12"/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90</v>
      </c>
      <c r="Y9" s="18">
        <f t="shared" si="1"/>
        <v>0</v>
      </c>
      <c r="Z9" s="19">
        <f t="shared" si="2"/>
        <v>0</v>
      </c>
      <c r="AA9" s="20">
        <f t="shared" si="3"/>
        <v>43</v>
      </c>
      <c r="AB9" s="21">
        <f t="shared" si="4"/>
        <v>43</v>
      </c>
    </row>
    <row r="10" spans="1:28" x14ac:dyDescent="0.2">
      <c r="A10" s="11" t="s">
        <v>247</v>
      </c>
      <c r="B10" s="11">
        <v>8</v>
      </c>
      <c r="C10" s="13" t="s">
        <v>248</v>
      </c>
      <c r="D10" s="14">
        <f t="shared" si="0"/>
        <v>60</v>
      </c>
      <c r="E10" s="12"/>
      <c r="F10" s="12"/>
      <c r="G10" s="12"/>
      <c r="I10" s="15">
        <v>10</v>
      </c>
      <c r="J10" s="15">
        <v>10</v>
      </c>
      <c r="K10" s="15">
        <v>1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50</v>
      </c>
      <c r="W10" s="17"/>
      <c r="X10" s="17">
        <v>85</v>
      </c>
      <c r="Y10" s="18">
        <f t="shared" si="1"/>
        <v>21</v>
      </c>
      <c r="Z10" s="19">
        <f t="shared" si="2"/>
        <v>0</v>
      </c>
      <c r="AA10" s="20">
        <f t="shared" si="3"/>
        <v>39</v>
      </c>
      <c r="AB10" s="21">
        <f t="shared" si="4"/>
        <v>60</v>
      </c>
    </row>
    <row r="11" spans="1:28" x14ac:dyDescent="0.2">
      <c r="A11" s="11" t="s">
        <v>249</v>
      </c>
      <c r="B11" s="11">
        <v>9</v>
      </c>
      <c r="C11" s="13" t="s">
        <v>250</v>
      </c>
      <c r="D11" s="14">
        <f t="shared" si="0"/>
        <v>78</v>
      </c>
      <c r="E11" s="12"/>
      <c r="F11" s="12"/>
      <c r="G11" s="12"/>
      <c r="I11" s="15">
        <v>8</v>
      </c>
      <c r="J11" s="15">
        <v>8</v>
      </c>
      <c r="K11" s="15">
        <v>10</v>
      </c>
      <c r="L11" s="15">
        <v>8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90</v>
      </c>
      <c r="Y11" s="18">
        <f t="shared" si="1"/>
        <v>34</v>
      </c>
      <c r="Z11" s="19">
        <f t="shared" si="2"/>
        <v>0</v>
      </c>
      <c r="AA11" s="20">
        <f t="shared" si="3"/>
        <v>44</v>
      </c>
      <c r="AB11" s="21">
        <f t="shared" si="4"/>
        <v>78</v>
      </c>
    </row>
    <row r="12" spans="1:28" x14ac:dyDescent="0.2">
      <c r="A12" s="11" t="s">
        <v>251</v>
      </c>
      <c r="B12" s="11">
        <v>10</v>
      </c>
      <c r="C12" s="13" t="s">
        <v>252</v>
      </c>
      <c r="D12" s="14">
        <f t="shared" si="0"/>
        <v>94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8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 t="shared" si="1"/>
        <v>48</v>
      </c>
      <c r="Z12" s="19">
        <f t="shared" si="2"/>
        <v>0</v>
      </c>
      <c r="AA12" s="20">
        <f t="shared" si="3"/>
        <v>46</v>
      </c>
      <c r="AB12" s="21">
        <f t="shared" si="4"/>
        <v>94</v>
      </c>
    </row>
    <row r="13" spans="1:28" x14ac:dyDescent="0.2">
      <c r="A13" s="11" t="s">
        <v>253</v>
      </c>
      <c r="B13" s="11">
        <v>11</v>
      </c>
      <c r="C13" s="13" t="s">
        <v>254</v>
      </c>
      <c r="D13" s="14">
        <f t="shared" si="0"/>
        <v>79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8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/>
      <c r="X13" s="17">
        <v>85</v>
      </c>
      <c r="Y13" s="18">
        <f t="shared" si="1"/>
        <v>38</v>
      </c>
      <c r="Z13" s="19">
        <f t="shared" si="2"/>
        <v>0</v>
      </c>
      <c r="AA13" s="20">
        <f t="shared" si="3"/>
        <v>41</v>
      </c>
      <c r="AB13" s="21">
        <f t="shared" si="4"/>
        <v>79</v>
      </c>
    </row>
    <row r="14" spans="1:28" x14ac:dyDescent="0.2">
      <c r="A14" s="11" t="s">
        <v>255</v>
      </c>
      <c r="B14" s="11">
        <v>12</v>
      </c>
      <c r="C14" s="13" t="s">
        <v>256</v>
      </c>
      <c r="D14" s="14">
        <f t="shared" si="0"/>
        <v>82</v>
      </c>
      <c r="E14" s="12"/>
      <c r="F14" s="12"/>
      <c r="G14" s="12"/>
      <c r="I14" s="15">
        <v>10</v>
      </c>
      <c r="J14" s="15">
        <v>10</v>
      </c>
      <c r="K14" s="15">
        <v>8</v>
      </c>
      <c r="L14" s="15">
        <v>8</v>
      </c>
      <c r="M14" s="15">
        <v>8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70</v>
      </c>
      <c r="Y14" s="18">
        <f t="shared" si="1"/>
        <v>44</v>
      </c>
      <c r="Z14" s="19">
        <f t="shared" si="2"/>
        <v>0</v>
      </c>
      <c r="AA14" s="20">
        <f t="shared" si="3"/>
        <v>38</v>
      </c>
      <c r="AB14" s="21">
        <f t="shared" si="4"/>
        <v>82</v>
      </c>
    </row>
    <row r="15" spans="1:28" x14ac:dyDescent="0.2">
      <c r="A15" s="11" t="s">
        <v>257</v>
      </c>
      <c r="B15" s="11">
        <v>13</v>
      </c>
      <c r="C15" s="13" t="s">
        <v>258</v>
      </c>
      <c r="D15" s="14">
        <f t="shared" si="0"/>
        <v>94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80</v>
      </c>
      <c r="W15" s="17"/>
      <c r="X15" s="17">
        <v>90</v>
      </c>
      <c r="Y15" s="18">
        <f t="shared" si="1"/>
        <v>50</v>
      </c>
      <c r="Z15" s="19">
        <f t="shared" si="2"/>
        <v>0</v>
      </c>
      <c r="AA15" s="20">
        <f t="shared" si="3"/>
        <v>44</v>
      </c>
      <c r="AB15" s="21">
        <f t="shared" si="4"/>
        <v>94</v>
      </c>
    </row>
    <row r="16" spans="1:28" x14ac:dyDescent="0.2">
      <c r="A16" s="11" t="s">
        <v>259</v>
      </c>
      <c r="B16" s="11">
        <v>14</v>
      </c>
      <c r="C16" s="13" t="s">
        <v>260</v>
      </c>
      <c r="D16" s="14">
        <f t="shared" si="0"/>
        <v>87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8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100</v>
      </c>
      <c r="Y16" s="18">
        <f t="shared" si="1"/>
        <v>38</v>
      </c>
      <c r="Z16" s="19">
        <f t="shared" si="2"/>
        <v>0</v>
      </c>
      <c r="AA16" s="20">
        <f t="shared" si="3"/>
        <v>49</v>
      </c>
      <c r="AB16" s="21">
        <f t="shared" si="4"/>
        <v>87</v>
      </c>
    </row>
    <row r="17" spans="1:28" x14ac:dyDescent="0.2">
      <c r="A17" s="11" t="s">
        <v>261</v>
      </c>
      <c r="B17" s="11">
        <v>15</v>
      </c>
      <c r="C17" s="13" t="s">
        <v>262</v>
      </c>
      <c r="D17" s="14">
        <f t="shared" si="0"/>
        <v>75</v>
      </c>
      <c r="E17" s="12"/>
      <c r="F17" s="12"/>
      <c r="G17" s="12"/>
      <c r="I17" s="15">
        <v>10</v>
      </c>
      <c r="J17" s="15">
        <v>10</v>
      </c>
      <c r="K17" s="15">
        <v>0</v>
      </c>
      <c r="L17" s="15">
        <v>10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90</v>
      </c>
      <c r="Y17" s="18">
        <f t="shared" si="1"/>
        <v>30</v>
      </c>
      <c r="Z17" s="19">
        <f t="shared" si="2"/>
        <v>0</v>
      </c>
      <c r="AA17" s="20">
        <f t="shared" si="3"/>
        <v>45</v>
      </c>
      <c r="AB17" s="21">
        <f t="shared" si="4"/>
        <v>75</v>
      </c>
    </row>
    <row r="18" spans="1:28" x14ac:dyDescent="0.2">
      <c r="A18" s="11" t="s">
        <v>263</v>
      </c>
      <c r="B18" s="11">
        <v>16</v>
      </c>
      <c r="C18" s="13" t="s">
        <v>264</v>
      </c>
      <c r="D18" s="14">
        <f t="shared" si="0"/>
        <v>47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70</v>
      </c>
      <c r="Y18" s="18">
        <f t="shared" si="1"/>
        <v>10</v>
      </c>
      <c r="Z18" s="19">
        <f t="shared" si="2"/>
        <v>0</v>
      </c>
      <c r="AA18" s="20">
        <f t="shared" si="3"/>
        <v>37</v>
      </c>
      <c r="AB18" s="21">
        <f t="shared" si="4"/>
        <v>47</v>
      </c>
    </row>
    <row r="19" spans="1:28" x14ac:dyDescent="0.2">
      <c r="A19" s="11" t="s">
        <v>265</v>
      </c>
      <c r="B19" s="11">
        <v>17</v>
      </c>
      <c r="C19" s="13" t="s">
        <v>266</v>
      </c>
      <c r="D19" s="14">
        <f t="shared" si="0"/>
        <v>94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8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90</v>
      </c>
      <c r="Y19" s="18">
        <f t="shared" si="1"/>
        <v>48</v>
      </c>
      <c r="Z19" s="19">
        <f t="shared" si="2"/>
        <v>0</v>
      </c>
      <c r="AA19" s="20">
        <f t="shared" si="3"/>
        <v>46</v>
      </c>
      <c r="AB19" s="21">
        <f t="shared" si="4"/>
        <v>94</v>
      </c>
    </row>
    <row r="20" spans="1:28" x14ac:dyDescent="0.2">
      <c r="A20" s="11" t="s">
        <v>267</v>
      </c>
      <c r="B20" s="11">
        <v>18</v>
      </c>
      <c r="C20" s="13" t="s">
        <v>268</v>
      </c>
      <c r="D20" s="14">
        <f t="shared" si="0"/>
        <v>93.2</v>
      </c>
      <c r="E20" s="12"/>
      <c r="F20" s="12"/>
      <c r="G20" s="12"/>
      <c r="I20" s="15">
        <v>10</v>
      </c>
      <c r="J20" s="15">
        <v>9</v>
      </c>
      <c r="K20" s="15">
        <v>10</v>
      </c>
      <c r="L20" s="15">
        <v>10</v>
      </c>
      <c r="M20" s="15">
        <v>9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88</v>
      </c>
      <c r="Y20" s="18">
        <f t="shared" si="1"/>
        <v>48</v>
      </c>
      <c r="Z20" s="19">
        <f t="shared" si="2"/>
        <v>0</v>
      </c>
      <c r="AA20" s="20">
        <f t="shared" si="3"/>
        <v>45.2</v>
      </c>
      <c r="AB20" s="21">
        <f t="shared" si="4"/>
        <v>93.2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8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8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8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8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8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8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8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8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800-00002101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CIENC044A</vt:lpstr>
      <vt:lpstr>CIENC064A</vt:lpstr>
      <vt:lpstr>CIENC074A</vt:lpstr>
      <vt:lpstr>ECONO085A</vt:lpstr>
      <vt:lpstr>ECONO105A</vt:lpstr>
      <vt:lpstr>MERCA084A</vt:lpstr>
      <vt:lpstr>MERCA085A</vt:lpstr>
      <vt:lpstr>MERCA094A</vt:lpstr>
      <vt:lpstr>MERCA095A</vt:lpstr>
      <vt:lpstr>MERCA104A</vt:lpstr>
      <vt:lpstr>MERCA105A</vt:lpstr>
      <vt:lpstr>PUBLI104A</vt:lpstr>
      <vt:lpstr>PUBLI105A</vt:lpstr>
      <vt:lpstr>TEORÍ095A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Microsoft Office User</cp:lastModifiedBy>
  <cp:revision/>
  <dcterms:created xsi:type="dcterms:W3CDTF">2022-02-16T15:57:07Z</dcterms:created>
  <dcterms:modified xsi:type="dcterms:W3CDTF">2022-03-28T14:00:33Z</dcterms:modified>
  <cp:category/>
  <cp:contentStatus/>
</cp:coreProperties>
</file>